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1_組別\07_課外活動組\5. 全方位報告\2023-2024\報告\"/>
    </mc:Choice>
  </mc:AlternateContent>
  <bookViews>
    <workbookView xWindow="0" yWindow="0" windowWidth="20490" windowHeight="6945" tabRatio="577"/>
  </bookViews>
  <sheets>
    <sheet name="LWLG_Report" sheetId="4" r:id="rId1"/>
    <sheet name="範疇" sheetId="3" state="hidden" r:id="rId2"/>
  </sheets>
  <definedNames>
    <definedName name="範疇">範疇!$A$1:$A$21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5" i="4" l="1"/>
  <c r="G56" i="4"/>
  <c r="G57" i="4"/>
  <c r="G58" i="4"/>
  <c r="G59" i="4"/>
  <c r="G60" i="4"/>
  <c r="G61" i="4"/>
  <c r="G62" i="4"/>
  <c r="G63" i="4"/>
  <c r="G64" i="4"/>
  <c r="G65" i="4"/>
  <c r="G54" i="4" l="1"/>
  <c r="G53" i="4"/>
  <c r="G52" i="4" l="1"/>
  <c r="G51" i="4"/>
  <c r="G50" i="4" l="1"/>
  <c r="G49" i="4" l="1"/>
  <c r="G48" i="4"/>
  <c r="G47" i="4"/>
  <c r="G46" i="4"/>
  <c r="G45" i="4"/>
  <c r="G44" i="4"/>
  <c r="G43" i="4"/>
  <c r="G42" i="4" l="1"/>
  <c r="G41" i="4" l="1"/>
  <c r="G40" i="4"/>
  <c r="G39" i="4"/>
  <c r="G38" i="4"/>
  <c r="G37" i="4"/>
  <c r="G36" i="4"/>
  <c r="G35" i="4"/>
  <c r="G34" i="4" l="1"/>
  <c r="G33" i="4" l="1"/>
  <c r="G32" i="4"/>
  <c r="G31" i="4"/>
  <c r="G30" i="4"/>
  <c r="G29" i="4"/>
  <c r="G28" i="4" l="1"/>
  <c r="G27" i="4"/>
  <c r="G26" i="4"/>
  <c r="G25" i="4"/>
  <c r="G24" i="4"/>
  <c r="G23" i="4" l="1"/>
  <c r="G22" i="4"/>
  <c r="G21" i="4" l="1"/>
  <c r="G20" i="4"/>
  <c r="G19" i="4"/>
  <c r="G18" i="4" l="1"/>
  <c r="G17" i="4"/>
  <c r="G16" i="4"/>
  <c r="G14" i="4"/>
  <c r="F67" i="4" l="1"/>
  <c r="C91" i="4" l="1"/>
  <c r="D85" i="4"/>
  <c r="F72" i="4"/>
  <c r="E72" i="4"/>
  <c r="E67" i="4"/>
  <c r="F73" i="4" l="1"/>
  <c r="D86" i="4" s="1"/>
  <c r="E73" i="4"/>
  <c r="G15" i="4"/>
  <c r="G70" i="4" l="1"/>
  <c r="G69" i="4"/>
  <c r="G13" i="4"/>
  <c r="G12" i="4"/>
</calcChain>
</file>

<file path=xl/sharedStrings.xml><?xml version="1.0" encoding="utf-8"?>
<sst xmlns="http://schemas.openxmlformats.org/spreadsheetml/2006/main" count="515" uniqueCount="321">
  <si>
    <t>舉行日期</t>
  </si>
  <si>
    <t>對象</t>
  </si>
  <si>
    <t>評估結果</t>
  </si>
  <si>
    <t>體藝發展</t>
  </si>
  <si>
    <t>社會服務</t>
  </si>
  <si>
    <t>級別</t>
  </si>
  <si>
    <t>實際開支</t>
  </si>
  <si>
    <t>項目</t>
  </si>
  <si>
    <t>用途</t>
  </si>
  <si>
    <t>第2項總開支</t>
  </si>
  <si>
    <t>第1及第2項總開支</t>
  </si>
  <si>
    <t>總參與
人數</t>
  </si>
  <si>
    <t>實際開支 ($)</t>
  </si>
  <si>
    <t>($)</t>
  </si>
  <si>
    <t>第1項：舉辦／參加全方位學習活動</t>
  </si>
  <si>
    <t>編號</t>
  </si>
  <si>
    <t xml:space="preserve"> （如空間不足，請於上方插入新行。）</t>
  </si>
  <si>
    <t>E1</t>
  </si>
  <si>
    <t>活動費用（報名費、入場費、課程費用、營舍費用、場地費用、學習材料、活動物資等）</t>
  </si>
  <si>
    <t>E6</t>
  </si>
  <si>
    <t>學生參加獲學校認可的外間機構所舉辦之課程、活動或訓練費用</t>
  </si>
  <si>
    <t>E2</t>
  </si>
  <si>
    <t>交通費</t>
  </si>
  <si>
    <t>E7</t>
  </si>
  <si>
    <t>設備、儀器、工具、器材、消耗品</t>
  </si>
  <si>
    <t>E3</t>
  </si>
  <si>
    <t>境外交流／比賽團費（學生）</t>
  </si>
  <si>
    <t>E8</t>
  </si>
  <si>
    <t>學習資源（例如學習軟件、教材套）</t>
  </si>
  <si>
    <t>E4</t>
  </si>
  <si>
    <t>境外交流／比賽團費（隨團教師）</t>
  </si>
  <si>
    <t>E9</t>
  </si>
  <si>
    <t>其他（請說明）</t>
  </si>
  <si>
    <t>E5</t>
  </si>
  <si>
    <t>專家／導師／教練費用</t>
  </si>
  <si>
    <t>全校學生人數︰</t>
  </si>
  <si>
    <t>受惠學生人數︰</t>
  </si>
  <si>
    <t>中文</t>
  </si>
  <si>
    <t>英文</t>
  </si>
  <si>
    <t>數學</t>
  </si>
  <si>
    <t>科學</t>
  </si>
  <si>
    <t>地理</t>
  </si>
  <si>
    <t>歷史</t>
  </si>
  <si>
    <t>藝術（音樂）</t>
  </si>
  <si>
    <t>藝術（視藝）</t>
  </si>
  <si>
    <t>藝術（其他）</t>
  </si>
  <si>
    <t>體育</t>
  </si>
  <si>
    <t>常識</t>
  </si>
  <si>
    <t>公民與社會發展</t>
  </si>
  <si>
    <t>跨學科（其他）</t>
  </si>
  <si>
    <t>憲法與基本法</t>
  </si>
  <si>
    <t>國家安全</t>
  </si>
  <si>
    <t>資優教育</t>
  </si>
  <si>
    <t>領袖訓練</t>
  </si>
  <si>
    <t>其他，請註明：</t>
  </si>
  <si>
    <t>德育、公民及國民教育</t>
  </si>
  <si>
    <t>價值觀教育</t>
  </si>
  <si>
    <t>活動名稱、簡介及目標</t>
  </si>
  <si>
    <t>人均
實際開支</t>
  </si>
  <si>
    <t>開支
用途＊</t>
  </si>
  <si>
    <t>與工作有
關的經驗</t>
  </si>
  <si>
    <t>佔全校學生人數百分比 (%)：</t>
  </si>
  <si>
    <t>全方位學習聯絡人姓名：</t>
  </si>
  <si>
    <t>職位：</t>
  </si>
  <si>
    <t>跨學科（STEAM）</t>
  </si>
  <si>
    <t>第2項：購買其他推行全方位學習所需的設備、消耗品、學習資源</t>
  </si>
  <si>
    <t>為提高透明度及根據一貫安排，學校須把經校董會／法團校董會／學校管理委員會審批的全方位學習津貼運用報告或載有全方位學習津貼運用報告的學校報告上載至學校網頁。</t>
    <phoneticPr fontId="3" type="noConversion"/>
  </si>
  <si>
    <t>價值觀
教育</t>
  </si>
  <si>
    <r>
      <t xml:space="preserve">智能發展
</t>
    </r>
    <r>
      <rPr>
        <b/>
        <sz val="10"/>
        <color theme="1"/>
        <rFont val="新細明體"/>
        <family val="2"/>
        <scheme val="minor"/>
      </rPr>
      <t>(配合課程)</t>
    </r>
  </si>
  <si>
    <r>
      <rPr>
        <b/>
        <u/>
        <sz val="11"/>
        <color theme="1"/>
        <rFont val="新細明體"/>
        <family val="2"/>
        <scheme val="minor"/>
      </rPr>
      <t>本地</t>
    </r>
    <r>
      <rPr>
        <b/>
        <sz val="11"/>
        <color theme="1"/>
        <rFont val="新細明體"/>
        <family val="2"/>
        <scheme val="minor"/>
      </rPr>
      <t>活動</t>
    </r>
    <r>
      <rPr>
        <sz val="11"/>
        <color theme="1"/>
        <rFont val="新細明體"/>
        <family val="2"/>
        <scheme val="minor"/>
      </rPr>
      <t>︰在不同學科／跨學科／課程範疇組織全方位學習活動，提升學習效能，或按學生的興趣和能力，組織多元化全方位學習活動，發展學生潛能，建立正確的價值觀和態度</t>
    </r>
  </si>
  <si>
    <r>
      <rPr>
        <b/>
        <u/>
        <sz val="11"/>
        <color theme="1"/>
        <rFont val="新細明體"/>
        <family val="2"/>
        <scheme val="minor"/>
      </rPr>
      <t>境外</t>
    </r>
    <r>
      <rPr>
        <b/>
        <sz val="11"/>
        <color theme="1"/>
        <rFont val="新細明體"/>
        <family val="2"/>
        <scheme val="minor"/>
      </rPr>
      <t>活動</t>
    </r>
    <r>
      <rPr>
        <sz val="11"/>
        <color theme="1"/>
        <rFont val="新細明體"/>
        <family val="2"/>
        <scheme val="minor"/>
      </rPr>
      <t>︰舉辦或參加境外活動／境外比賽，擴闊學生視野</t>
    </r>
  </si>
  <si>
    <r>
      <t>＊</t>
    </r>
    <r>
      <rPr>
        <u/>
        <sz val="10.5"/>
        <color theme="1"/>
        <rFont val="新細明體"/>
        <family val="2"/>
        <scheme val="minor"/>
      </rPr>
      <t xml:space="preserve"> 輸入下表代號；每項開支可填寫多於一個代號：</t>
    </r>
  </si>
  <si>
    <r>
      <t xml:space="preserve">基要學習經歷
</t>
    </r>
    <r>
      <rPr>
        <sz val="11"/>
        <color theme="1"/>
        <rFont val="新細明體"/>
        <family val="2"/>
        <scheme val="minor"/>
      </rPr>
      <t>(請於適用方格加上</t>
    </r>
    <r>
      <rPr>
        <sz val="11"/>
        <color theme="1"/>
        <rFont val="Wingdings"/>
        <charset val="2"/>
      </rPr>
      <t>ü</t>
    </r>
    <r>
      <rPr>
        <sz val="11"/>
        <color theme="1"/>
        <rFont val="新細明體"/>
        <family val="2"/>
        <scheme val="minor"/>
      </rPr>
      <t>號，可選擇多於一項)</t>
    </r>
  </si>
  <si>
    <t>第1.1項總開支</t>
  </si>
  <si>
    <t>第1.2項總開支</t>
  </si>
  <si>
    <t>第1項總開支</t>
  </si>
  <si>
    <t>第3項：受惠學生人數</t>
  </si>
  <si>
    <r>
      <t>範疇</t>
    </r>
    <r>
      <rPr>
        <b/>
        <vertAlign val="superscript"/>
        <sz val="11"/>
        <color theme="1"/>
        <rFont val="新細明體"/>
        <family val="2"/>
        <scheme val="minor"/>
      </rPr>
      <t>1</t>
    </r>
    <r>
      <rPr>
        <b/>
        <sz val="11"/>
        <color theme="1"/>
        <rFont val="新細明體"/>
        <family val="2"/>
        <scheme val="minor"/>
      </rPr>
      <t xml:space="preserve">
</t>
    </r>
    <r>
      <rPr>
        <sz val="10"/>
        <color theme="1"/>
        <rFont val="新細明體"/>
        <family val="2"/>
        <scheme val="minor"/>
      </rPr>
      <t>(包括學習領域、跨學科、教育最新發展方向，可選擇多於一項)</t>
    </r>
  </si>
  <si>
    <t>註1：</t>
  </si>
  <si>
    <t>因應教育最新發展和學生需要，學校可適切運用全方位學習津貼，加大力度推動愛國主義教育、STEAM教育及學生精神健康。</t>
  </si>
  <si>
    <t>愛國主義教育</t>
  </si>
  <si>
    <t>學生精神健康</t>
  </si>
  <si>
    <t>2024年9月版</t>
  </si>
  <si>
    <t>循道衞理聯合教會李惠利中學</t>
    <phoneticPr fontId="3" type="noConversion"/>
  </si>
  <si>
    <t>2023-2024學年 全方位學習津貼  運用報告</t>
    <phoneticPr fontId="3" type="noConversion"/>
  </si>
  <si>
    <t>F4-F5</t>
  </si>
  <si>
    <t>E1,E5,E7</t>
  </si>
  <si>
    <t>跨學科（STEM）</t>
  </si>
  <si>
    <t>ü</t>
  </si>
  <si>
    <t>導師會先利用引人入勝的課題及獎品吸引學生參與課堂，並且能成功吸引到學生學習大部份的理論知識。最後，大部份學生都能夠制作出屬於自己的放大鏡。</t>
    <phoneticPr fontId="3" type="noConversion"/>
  </si>
  <si>
    <t xml:space="preserve">3D打印課程
學生先學習及重溫中三基礎的光學知識，然後學生學習運用3D繪圖軟件設計及制作出放大鏡以及不同的物品，並成功利用3D打印機打印其成品，學生可以得到自己一塊獨一無二的放大鏡。
</t>
    <phoneticPr fontId="3" type="noConversion"/>
  </si>
  <si>
    <t>22/9/2023-23/9/2023</t>
    <phoneticPr fontId="3" type="noConversion"/>
  </si>
  <si>
    <t>F1-F5</t>
    <phoneticPr fontId="3" type="noConversion"/>
  </si>
  <si>
    <t>E1,E7</t>
  </si>
  <si>
    <t>中一同學投入參與各項活動,積極學習, 表現普遍得到老師認同和肯定。中二至中五级學生領袖表現理想,按計劃完成目標和使命。</t>
  </si>
  <si>
    <t>2024年2-5月</t>
    <phoneticPr fontId="3" type="noConversion"/>
  </si>
  <si>
    <t>F4</t>
    <phoneticPr fontId="3" type="noConversion"/>
  </si>
  <si>
    <t xml:space="preserve"> 課程內容整體能配合學生成長需要，學生能在過程中了解各行各業的要求及工作性質。
 學生在組織活動時學習與人合作和協商的技巧，能提升學生的社交及解難能力。
 學生在活動中能學習不同的生活技能，能提升獨立生活能力。
</t>
    <phoneticPr fontId="3" type="noConversion"/>
  </si>
  <si>
    <t>2023年10月-2024年5月</t>
    <phoneticPr fontId="3" type="noConversion"/>
  </si>
  <si>
    <t>中一信仰生活營
幫助中一同經適應中學生活,訓練學生領袖關愛中一同學成為活動的帶領者。</t>
    <phoneticPr fontId="3" type="noConversion"/>
  </si>
  <si>
    <t xml:space="preserve">F.4 OLE職業及生活技能科活動         課程內容按同學興趣及需要設計。透過行業分享及參觀，學生能了解不同行業的運作及要求。不同的體驗活動，豐富學生的經歷，讓他們能發掘自己的興趣、專長及技能。
 本科著重生涯規劃支援，安排學生參加職業體驗課程。提升學生的生活技能，以規劃未來發展。
             </t>
    <phoneticPr fontId="3" type="noConversion"/>
  </si>
  <si>
    <t xml:space="preserve">F.5OLE職業及生活技能科活動
課程內容按同學興趣及需要設計。透過行業分享及參觀，學生能了解不同行業的運作及要求。不同的體驗活動，豐富學生的經歷，讓他們能發掘自己的興趣、專長及技能。
本科著重生涯規劃支援，安排學生參加職業體驗課程。提升學生的生活技能，以規劃未來發展。
</t>
    <phoneticPr fontId="3" type="noConversion"/>
  </si>
  <si>
    <t>F5</t>
  </si>
  <si>
    <t>E!,E2,E6</t>
    <phoneticPr fontId="3" type="noConversion"/>
  </si>
  <si>
    <t>E!,E2,E6,E7</t>
    <phoneticPr fontId="3" type="noConversion"/>
  </si>
  <si>
    <t xml:space="preserve"> 課程內容整體能配合學生成長需要，透過行業參觀，學生能了解各行各業的要求及工作性質。他們開始規劃將來的職業。
 學生在組織活動時學習與人合作和協商的技巧，能提升學生的社交及解難能力。
 學生在活動中能學習不同的生活技能，能提升個人獨立及成長。
</t>
    <phoneticPr fontId="3" type="noConversion"/>
  </si>
  <si>
    <t>暑期STEM/AI比賽                                                  在暑假期間回深圳參加STEAM/AI科技創新挑戰賽-「星際探索」</t>
    <phoneticPr fontId="3" type="noConversion"/>
  </si>
  <si>
    <t>2023年8月</t>
    <phoneticPr fontId="3" type="noConversion"/>
  </si>
  <si>
    <t>F1-F3</t>
    <phoneticPr fontId="3" type="noConversion"/>
  </si>
  <si>
    <t>E2</t>
    <phoneticPr fontId="3" type="noConversion"/>
  </si>
  <si>
    <t>學生可以參加到內地的比賽，並取得不錯的成績。</t>
    <phoneticPr fontId="3" type="noConversion"/>
  </si>
  <si>
    <t xml:space="preserve">校園電視台-攝影課程
攝影工作坊&amp;攝影課程
1. 提升學生攝影技巧和創意表現能力。
2. 培養學生對攝影藝術的興趣和理解。
3. 強化學生對攝影設備和技術的認識。
4. 鼓勵學生用攝影來表達自己的想法和觀點。
5. 促進學生團隊合作和溝通能力，例如在攝影項目中合作。
6. 提供學生展示作品的機會，以激勵他們繼續學習和創作攝影作品
</t>
    <phoneticPr fontId="3" type="noConversion"/>
  </si>
  <si>
    <t>17/11, 16/1, 23/1, 25/1,30/1</t>
    <phoneticPr fontId="3" type="noConversion"/>
  </si>
  <si>
    <t>F3-F5</t>
    <phoneticPr fontId="3" type="noConversion"/>
  </si>
  <si>
    <t>就導師表現方面，導師有很熟練的技巧示範，解說清楚明白。導師每次備課充足，並帶備許多不同專業器材讓每一個學生有實踐的機會，有效地提高同學參與活動興趣。學生反映導師解説簡單、易明，課堂和實踐活動有趣，如讓每位學生在已佈置的場地為對方拍攝硬照。
就活動內容方面，活動長短適中, 同學有足夠參與機會，並能通過實際操作不同攝影器材，增加學生掌握相關知識。
就學生表現方面，而整體學生在課堂上的參與度高，課堂互動充足。學生出席率達九成，中五同學因課後時間外出 OLE，導致個別學生缺席一天。</t>
    <phoneticPr fontId="3" type="noConversion"/>
  </si>
  <si>
    <t>E1,E5,E6</t>
    <phoneticPr fontId="3" type="noConversion"/>
  </si>
  <si>
    <t>中六升學活動 
(指導學生該如何選擇合適出路、模擬面試、
檢討表現及輔導學生、新高中文憑試模擬放榜、參觀職業訓練局)
協助學生體驗中學文憑放榜後的升學或就業流程，並更好地規劃畢業後的出路</t>
    <phoneticPr fontId="3" type="noConversion"/>
  </si>
  <si>
    <t>1/12/2023 ,  226/2/2024, 6/ 4/2024</t>
    <phoneticPr fontId="3" type="noConversion"/>
  </si>
  <si>
    <t>F6</t>
    <phoneticPr fontId="3" type="noConversion"/>
  </si>
  <si>
    <t>E1,E2,E6</t>
    <phoneticPr fontId="3" type="noConversion"/>
  </si>
  <si>
    <t xml:space="preserve"> 所有在問卷中回應的學生均表示活動能幫助他們認識放榜出路、練習面試及預備面對放榜。學生對活動流程及導師講解感到滿意。
6A及6B班的同學較投入參與，6C及6D班的同學投入程度略低。
-部份組別於導入分享環節相較慢熱及被動，然而大部份同學於體驗環節皆積極參與，惟有少部份同學於體驗環節中較不認真。
</t>
    <phoneticPr fontId="3" type="noConversion"/>
  </si>
  <si>
    <t xml:space="preserve">
中三夢啟航 (生涯探索計劃)
目標 
協助學生建立正向思想與深度自我檢視、訂立人生目標和方向、發掘對未來職業的期望及多角度審視自己的發展方向和計劃，檢討、反思及計劃未來。
</t>
    <phoneticPr fontId="3" type="noConversion"/>
  </si>
  <si>
    <t>學生表現大致良好,個別導師比較能引起學生動機及引導他們自我檢視及訂立目標。
- 由於活動時間較長,後段時間學生較難專注。</t>
    <phoneticPr fontId="3" type="noConversion"/>
  </si>
  <si>
    <t>11 – 5 – 2024</t>
    <phoneticPr fontId="3" type="noConversion"/>
  </si>
  <si>
    <t xml:space="preserve">F3 </t>
    <phoneticPr fontId="3" type="noConversion"/>
  </si>
  <si>
    <t>E1,E6</t>
    <phoneticPr fontId="3" type="noConversion"/>
  </si>
  <si>
    <t>Alibaba Cloud computing - Bridging Course
亞里巴巴課程,帶有生涯規劃的元素。選擇具有良好資訊及通訊科目成績的 中二及中三同學,推薦他們參加,這些學生自願參與。每年約15名學生參 加,同學課堂為期三年,每年下學期有10個星期六上午上課。這些學生亦參加計劃的生涯規劃活動,例:公司參觀,進一步了解雲計算和人工智能如 何應用到日常生活及不同行業。
協助同學認識雲計算和人工智能與不同行業的關係,及自己是否有興趣在未來從事相關行業,從而作出生涯規劃。</t>
    <phoneticPr fontId="3" type="noConversion"/>
  </si>
  <si>
    <t>2024年2-6月</t>
    <phoneticPr fontId="3" type="noConversion"/>
  </si>
  <si>
    <t>F2-F3</t>
  </si>
  <si>
    <t>E1,E5,E6,E7</t>
  </si>
  <si>
    <t>同學投入參與。</t>
  </si>
  <si>
    <t>CFSC - SEN升就輔導探索體驗活動                                                                                                                                                                                                              〔敢想  我夢〕夢想家工作坊
〔真我  個性〕探索自我工作坊
〔掌握  未來〕發展自我工作坊
〔出走  考察〕行業參觀(一)
〔出走  考察〕行業參觀(二)及總結
為協助同學及早探索未來的升學及就業發展方向，為期五節的升學及就業輔導體驗活動，籍參觀和親身體驗，讓同學嘗試體會工作，初步探索未來的升學及就業方向，鼓勵他們訂好目標，努力實踐。</t>
    <phoneticPr fontId="3" type="noConversion"/>
  </si>
  <si>
    <t>F2-F3</t>
    <phoneticPr fontId="3" type="noConversion"/>
  </si>
  <si>
    <t>E1,E2</t>
    <phoneticPr fontId="3" type="noConversion"/>
  </si>
  <si>
    <t xml:space="preserve">21/6/2024 
24/6/2024
25/6/2024 
27/6/2024
28/6/2024 
</t>
    <phoneticPr fontId="3" type="noConversion"/>
  </si>
  <si>
    <t>購買樂器—民謠結他9個</t>
    <phoneticPr fontId="3" type="noConversion"/>
  </si>
  <si>
    <t>購買樂器—小提琴6個</t>
    <phoneticPr fontId="3" type="noConversion"/>
  </si>
  <si>
    <t>購買木結他7個</t>
    <phoneticPr fontId="3" type="noConversion"/>
  </si>
  <si>
    <t xml:space="preserve"> 購買樂器—61鍵KEYBOARD 4個</t>
    <phoneticPr fontId="3" type="noConversion"/>
  </si>
  <si>
    <t>購買樂器—電結他套裝x4</t>
    <phoneticPr fontId="3" type="noConversion"/>
  </si>
  <si>
    <t>購買小提琴肩托6個</t>
    <phoneticPr fontId="3" type="noConversion"/>
  </si>
  <si>
    <t>校內樂器班使用</t>
    <phoneticPr fontId="3" type="noConversion"/>
  </si>
  <si>
    <t xml:space="preserve">經濟及旅款科—馬來西亞吉隆坡4天團)                                                                                                                                     負責人: 劉詩樂
活動簡介 參觀天空之鏡、沙克蒂印度廟、瓜拉雪蘭莪自然公園、雙子塔、國家清真寺、酒店各部門參觀、
獨立廣場、亞羅美食街、馬來西亞國家博物館、粉紅清真寺、國家銀行貨幣博物館等
目標 為學生舉辦多元化及有意義的境外考察提升他們的學習動機及興趣。同時，讓同學了解馬來西亞的經濟、文化及旅遊發展情況。
</t>
    <phoneticPr fontId="3" type="noConversion"/>
  </si>
  <si>
    <t>3-2-2024 至6-2-2024</t>
    <phoneticPr fontId="3" type="noConversion"/>
  </si>
  <si>
    <t xml:space="preserve">所有參觀活動順利進行，同學亦能與酒店高層交流，加強對酒店工作的認識。
同學都很珍惜是次交流活動，表現積極主動，期望日後都有資源繼續舉辦有意義的境外考察。
</t>
    <phoneticPr fontId="3" type="noConversion"/>
  </si>
  <si>
    <t>F4-F6</t>
    <phoneticPr fontId="3" type="noConversion"/>
  </si>
  <si>
    <t>E1,E2,E6</t>
    <phoneticPr fontId="3" type="noConversion"/>
  </si>
  <si>
    <t xml:space="preserve"> 91%同學非常同意及同意自己能投入參與小組體驗活動。
 91%同學非常同意及同意這次活動能鼓勵我開始思考未來升學或就業的方向。
 91%同學非常同意及同意這次活動能增加我對自我的認識，促使我為自己初步選擇合適的發展路向。
 91%同學非常同意及同意這次活動能讓我發掘自己的興趣，開發未來。
82%同學非常同意及同意參加活動後，能和同學相處更融洽。
91%同學非常同意及同意若再舉辦類似的小組活動，會有興趣參加。</t>
    <phoneticPr fontId="3" type="noConversion"/>
  </si>
  <si>
    <t xml:space="preserve">南京文化歷史探索交流團 
認識南京的歷史和文化、認識古蹟的建築特色及其蘊藏的歷史、了解中國近代重要歷史事件和人物，包括鴉片戰爭及《南京條約》的由來，培養學習中國歷史的興趣，以及對國家、民族的認同感。
行程包括參觀夫子廟、江南貢院及中國科舉博物館、南京六朝博物館、南京總統府、靜海寺及侵華日軍南京大屠殺遇難 同胞紀念館。
配合課程，旨在讓學生認識南京的科舉文化及歷史遺蹟，並 了解南京近代重要的歷史事件，從而欣賞中華文化，明白維護國家安全的重要性。
</t>
    <phoneticPr fontId="3" type="noConversion"/>
  </si>
  <si>
    <t>2024年7月8日-12日</t>
    <phoneticPr fontId="3" type="noConversion"/>
  </si>
  <si>
    <t>F3-F4</t>
    <phoneticPr fontId="3" type="noConversion"/>
  </si>
  <si>
    <t>E4,E6</t>
    <phoneticPr fontId="3" type="noConversion"/>
  </si>
  <si>
    <t xml:space="preserve">學生全情投入行程，增加了學習中國歷史的興趣，以及對國家、民族的認同感。
學生亦完成了一份教育局要求的研究報告，題目為從南京大屠殺反思国家安全重要性，學生於10月1日成果分享會進行了報告，並與其他學校學生進行了交流。
</t>
    <phoneticPr fontId="3" type="noConversion"/>
  </si>
  <si>
    <t xml:space="preserve"> 班會班規活動
目標 中一至中三各班寫上自己的班規，理解守法守規背後的意義，並建和諧有序的課室。
</t>
    <phoneticPr fontId="3" type="noConversion"/>
  </si>
  <si>
    <t>F1-F3</t>
    <phoneticPr fontId="3" type="noConversion"/>
  </si>
  <si>
    <t>E7</t>
    <phoneticPr fontId="3" type="noConversion"/>
  </si>
  <si>
    <t>所有班別都完成工作，將自己班的「班規」及「目標」張貼在課室中。</t>
    <phoneticPr fontId="3" type="noConversion"/>
  </si>
  <si>
    <t>E7</t>
    <phoneticPr fontId="3" type="noConversion"/>
  </si>
  <si>
    <t>學生都積極投入於製作當中，所有班別都完成工作，各班課室均有增添農曆新年氣氛，也有將自己的成品帶回家中。</t>
    <phoneticPr fontId="3" type="noConversion"/>
  </si>
  <si>
    <t>2023年9月21日</t>
    <phoneticPr fontId="3" type="noConversion"/>
  </si>
  <si>
    <t xml:space="preserve">農曆新年 班會活動
目標 中一至中三各班在班主任課製作與中國傳統及農曆新年相關的手工藝品，用作裝飾課室及帶回家中與家人分享。
</t>
    <phoneticPr fontId="3" type="noConversion"/>
  </si>
  <si>
    <t>中六惜別會班會活動                         中六畢業班每班製作一張心意卡送給班主任。</t>
    <phoneticPr fontId="3" type="noConversion"/>
  </si>
  <si>
    <t>F6</t>
    <phoneticPr fontId="3" type="noConversion"/>
  </si>
  <si>
    <t xml:space="preserve"> 簡述活動成效及學生表現) 學生都積極投入於製作當中，所有班別都完成工作，各班課室均有增添農曆新年氣氛，也有將自己的成品帶回家中。 
 中六級各班均有準備好一張心意卡，並在中六惜別會當日，在禮堂台上送給八位班主任。
</t>
    <phoneticPr fontId="3" type="noConversion"/>
  </si>
  <si>
    <t>2024年1月21日</t>
    <phoneticPr fontId="3" type="noConversion"/>
  </si>
  <si>
    <t>2023年9月21日</t>
    <phoneticPr fontId="3" type="noConversion"/>
  </si>
  <si>
    <t xml:space="preserve">獨木舟校隊比賽及訓練
參加各項獨木舟、立划板、賽艇及C艇訓練及比賽，使學生成為有毅力、團結及有責任感的人。
</t>
  </si>
  <si>
    <t>F1-F6</t>
  </si>
  <si>
    <t>1/9/23-31/8/24</t>
    <phoneticPr fontId="3" type="noConversion"/>
  </si>
  <si>
    <t>E1,E5,E8</t>
  </si>
  <si>
    <t xml:space="preserve">學生積極參加訓練，不分寒暑均努力練習
學生在各個大賽中均獲得很多獎項
學生亦積極參與大手牽小手的服務
</t>
  </si>
  <si>
    <t>13/9/2023-24/5/2024</t>
    <phoneticPr fontId="3" type="noConversion"/>
  </si>
  <si>
    <t>F1-F5</t>
    <phoneticPr fontId="3" type="noConversion"/>
  </si>
  <si>
    <t>E5,E6</t>
    <phoneticPr fontId="3" type="noConversion"/>
  </si>
  <si>
    <t>學生表現積極及技入，更於7月比賽中發揮所長，榮獲獎項。</t>
    <phoneticPr fontId="3" type="noConversion"/>
  </si>
  <si>
    <t xml:space="preserve"> 三項鐵人校隊訓練 
目標 主要在單車和跑步兩個項目進行訓練，增加體能外，更可提升自信心和專注度。定期參與校外比賽，擴闊學生視野。</t>
    <phoneticPr fontId="3" type="noConversion"/>
  </si>
  <si>
    <t xml:space="preserve"> F4體育科其他學習經歷課程
高空結構繩網、攀石課程及健身器材使用課程                  
學生於課程內體驗高空結構、攀石運動及健身器材使用課程，了解三項運動在活動時的安全知識及活動技巧，以擴闊他們的運動視野，同時可以進行職業導向，發掘有潛質同學，鼓勵他們參與歷奇助教等等。
</t>
    <phoneticPr fontId="3" type="noConversion"/>
  </si>
  <si>
    <t>9/23-6/24</t>
    <phoneticPr fontId="3" type="noConversion"/>
  </si>
  <si>
    <t>F4</t>
    <phoneticPr fontId="3" type="noConversion"/>
  </si>
  <si>
    <t>學生對願意學習攀石運動但興趣不大，表現一般；高空繩網表現十分投入，因活動存在挑戰性，學生在體能、自信心和與人溝通方面均有所提升；另外健身器材使用課程更是學習最大的興趣，大部份學生學習後都會於課後到學校體育運動科學室進行練習，不但能改善身形，更有助提升比賽時的運動表現。</t>
    <phoneticPr fontId="3" type="noConversion"/>
  </si>
  <si>
    <t xml:space="preserve"> F5體育科其他學習經歷課程
學生於課程內學習高空結構繩網的各項安全知識，學會正確運用器材、裝備及處理繩結，以達至相關水平，並考獲總會高空結構繩網(High Event)技術證書。
學生於課程內學習籃球裁判內容，了解籃球規則及學習判斷相關條例，配合哨子及手勢，以完成每個判斷，讓球賽可公平進行，同時可以進行職業導向，發掘有潛質同學，鼓勵他們將來考取相關證書。
學生完成高空結構繩網課堂後可正確運用器材、裝備及處理繩結，並成功考獲由中國香港挑戰網障協會高空結構繩網(High Event)技術證書。
學生完成籃球裁判課程後，能於籃球比賽中正確運用哨子及手勢來判斷犯規，讓球賽得以順利進行。</t>
    <phoneticPr fontId="3" type="noConversion"/>
  </si>
  <si>
    <t>9/2023-6/2024</t>
    <phoneticPr fontId="3" type="noConversion"/>
  </si>
  <si>
    <t>F5</t>
    <phoneticPr fontId="3" type="noConversion"/>
  </si>
  <si>
    <t>E6</t>
    <phoneticPr fontId="3" type="noConversion"/>
  </si>
  <si>
    <t xml:space="preserve">學生對高空繩網的課程較有困難，繩結運用要多花時間練習，最後有14位同學能考獲由中國香港挑戰網障協會高空結構繩網(High Event)技術證書。
由於班中同學只有少數同學是校內籃球隊成員，故對於部份同學較難謹記裁判手勢及規則，但整體尚算投入及積極。
</t>
    <phoneticPr fontId="3" type="noConversion"/>
  </si>
  <si>
    <t xml:space="preserve">四社幹事領袖訓練
四社幹事透過領袖訓練，學習溝通及說話能力、團體合作、籌辦活動能力。
</t>
    <phoneticPr fontId="3" type="noConversion"/>
  </si>
  <si>
    <t>F3-F5</t>
    <phoneticPr fontId="3" type="noConversion"/>
  </si>
  <si>
    <t xml:space="preserve">學生出席率理想，能投入和積極參與領袖訓練。此外，在整個學年，學生會及四社成功舉辦各類型班際和社際活動及比賽，亦見參加者享受和投入學生會及四社所舉辦之活動。
　　就老師觀察，學生會成員和四社社長及幹事成員也能夠學以致用，充分發揮領袖訓練所學的溝通及說話能力、團體合作能力、籌辦活動能力，可見成效。
</t>
    <phoneticPr fontId="3" type="noConversion"/>
  </si>
  <si>
    <t>E6</t>
    <phoneticPr fontId="3" type="noConversion"/>
  </si>
  <si>
    <t>期終活動：興趣班
本校安排學生在期終考試後，參與不同類型興趣班，舒緩壓力，陶冶性情，也能培養良好興趣。今年活動有馬賽克燈班、和諧粉彩體驗班</t>
    <phoneticPr fontId="3" type="noConversion"/>
  </si>
  <si>
    <t>27/6,28/6,3/7/2024</t>
    <phoneticPr fontId="3" type="noConversion"/>
  </si>
  <si>
    <t>F2-F4</t>
    <phoneticPr fontId="3" type="noConversion"/>
  </si>
  <si>
    <t>E6,E7</t>
    <phoneticPr fontId="3" type="noConversion"/>
  </si>
  <si>
    <t>同學們於各活動表現都十分投入，可見活動都能讓同學放鬆心情之餘，更可學習新事物。</t>
    <phoneticPr fontId="3" type="noConversion"/>
  </si>
  <si>
    <t xml:space="preserve">F4, F5 </t>
  </si>
  <si>
    <t xml:space="preserve">紅十字會課程
課程包括領袖訓練, , 基本心肺復甦法, 青年護理, 急救深造
</t>
    <phoneticPr fontId="3" type="noConversion"/>
  </si>
  <si>
    <t>成員認真投入，積極嘗試，獲益良多，表現理想。</t>
    <phoneticPr fontId="3" type="noConversion"/>
  </si>
  <si>
    <t xml:space="preserve"> 跳繩隊訓練及比賽
目標 跳繩隊的目標是為了推廣跳繩運動。學生透過跳繩鍛鍊身體及增強體能。另會挑選有能力的學生參加跳繩比賽。
</t>
    <phoneticPr fontId="3" type="noConversion"/>
  </si>
  <si>
    <t>2023-2024全學年</t>
    <phoneticPr fontId="3" type="noConversion"/>
  </si>
  <si>
    <t>2023年10月-2024年5月</t>
    <phoneticPr fontId="3" type="noConversion"/>
  </si>
  <si>
    <t xml:space="preserve">學生透過跳繩隊訓練及比賽，更認識跳繩這項運動，也可鍛鍊體格，訓練個人的反應和耐力。另有跳繩隊同學在葵青區跳繩錦標賽 2024的30秒前繩速度挑戰賽中獲獎。
</t>
    <phoneticPr fontId="3" type="noConversion"/>
  </si>
  <si>
    <t>F1-F2</t>
    <phoneticPr fontId="3" type="noConversion"/>
  </si>
  <si>
    <t>E5,E1</t>
    <phoneticPr fontId="3" type="noConversion"/>
  </si>
  <si>
    <t>中國舞訓練
 讓學生加深對中國舞的認識及建立團隊精神</t>
    <phoneticPr fontId="3" type="noConversion"/>
  </si>
  <si>
    <t>2023年9月-2024年8月</t>
    <phoneticPr fontId="3" type="noConversion"/>
  </si>
  <si>
    <t>F1-F3</t>
  </si>
  <si>
    <t xml:space="preserve">參加了第五十四屆葵青區舞蹈比賽，取得銅獎。
並參加了青衣城表演。
</t>
    <phoneticPr fontId="3" type="noConversion"/>
  </si>
  <si>
    <t xml:space="preserve">古箏班 
古箏導師按學員進度教授不同的曲目，讓學生初步學習彈奏古箏的技巧，學校會提供古箏讓同學在校練習。
目標 
學生能彈奏簡單的古箏樂曲
</t>
    <phoneticPr fontId="3" type="noConversion"/>
  </si>
  <si>
    <t>F1-F2</t>
    <phoneticPr fontId="3" type="noConversion"/>
  </si>
  <si>
    <t>E5,E2</t>
  </si>
  <si>
    <t xml:space="preserve">1.學生態度良好。
2.總節數20節，學生出席率達94.25%，表現令人滿意。
3.雖然學生進度有差異，但老師教授不同程度的樂曲讓學生學習，學生也投入課堂。
</t>
    <phoneticPr fontId="3" type="noConversion"/>
  </si>
  <si>
    <t xml:space="preserve">競技啦啦隊訓練                                                                                                                  培訓學生競技啦啦隊技巧
提升學生團隊合作精神
</t>
    <phoneticPr fontId="3" type="noConversion"/>
  </si>
  <si>
    <t>2023年9月-2024年8月 逢星期五</t>
    <phoneticPr fontId="3" type="noConversion"/>
  </si>
  <si>
    <t>F1-F5</t>
  </si>
  <si>
    <t>F1-F5</t>
    <phoneticPr fontId="3" type="noConversion"/>
  </si>
  <si>
    <t>於第三屆香港啦啦隊公開賽中獲得亞軍及季軍</t>
    <phoneticPr fontId="3" type="noConversion"/>
  </si>
  <si>
    <t>E1,E5</t>
    <phoneticPr fontId="3" type="noConversion"/>
  </si>
  <si>
    <t>Stage Makeup Course                                                       Stage Makeup Group is designed for students to develop their makeup skills. Members have the opportunity to explore a variety of techniques and styles for both makeup and hairstyles, while also gaining hands-on experience during each session.                                        • Enable students to learn basic techniques for stage makeup.
• Develop students’ confidence in doing makeup on others.</t>
    <phoneticPr fontId="3" type="noConversion"/>
  </si>
  <si>
    <t>2023年10月-2024年6月</t>
    <phoneticPr fontId="3" type="noConversion"/>
  </si>
  <si>
    <t>F1-F4</t>
    <phoneticPr fontId="3" type="noConversion"/>
  </si>
  <si>
    <t>E1,E5.E7</t>
    <phoneticPr fontId="3" type="noConversion"/>
  </si>
  <si>
    <t>The students were actively engaged throughout the course and their attendance was satisfactory as well. They also demonstrated initiative by asking questions and participating in all class activities.</t>
    <phoneticPr fontId="3" type="noConversion"/>
  </si>
  <si>
    <t>2023年12月-2024年7月</t>
    <phoneticPr fontId="3" type="noConversion"/>
  </si>
  <si>
    <t>飛鏢訓練課程
 導師教授正確的飛鏢動作，技巧及飛鏢禮儀。
 認識香港的飛鏢文化。
 參加各類型飛鏢比賽。
 為學校推廣飛鏢活動。
 與區內其他學校的飛鏢隊作交流。
 飛鏢訓練。
為提升學生的學習動機及自信心，培養多元化興趣並在飛鏢的過程中學習情緒管理。</t>
    <phoneticPr fontId="3" type="noConversion"/>
  </si>
  <si>
    <t>透過定期的飛鏢訓練，能培養對飛鏢的興趣，能控制識情緒從而提升飛鏢時的表現。參與各類型比賽獲得成績能提升學生的自信心。從比賽及策劃飛鏢活動，能夠提升學生團隊合作能力，在老師的指導下建立出社交環境，提升學生的社交能力。</t>
  </si>
  <si>
    <t>E5</t>
    <phoneticPr fontId="3" type="noConversion"/>
  </si>
  <si>
    <t>2023年11月-2024年7月</t>
    <phoneticPr fontId="3" type="noConversion"/>
  </si>
  <si>
    <t xml:space="preserve">韓舞班
K-POP一直大受年輕人歡迎，韓舞班希望透過排練，訓練學生的手腳協調能力及培養團體意識，提升自信心。
</t>
    <phoneticPr fontId="3" type="noConversion"/>
  </si>
  <si>
    <t xml:space="preserve">
經過上半學期學習後，學生節奏感明顯加強，學習舞步的記性上，能力亦有進步。學生們表現積極，課堂上有問題會立即發問，課後回家更會練習令自己下一次表現更好。下學期表現更佳。
</t>
    <phoneticPr fontId="3" type="noConversion"/>
  </si>
  <si>
    <t>2023年11月-2024年6月</t>
    <phoneticPr fontId="3" type="noConversion"/>
  </si>
  <si>
    <t>咖啡班                                                    透過咖啡班讓學生對不同產地的咖啡有初步認識，並在活動的過程中學習沖調咖啡的基本技巧。</t>
    <phoneticPr fontId="3" type="noConversion"/>
  </si>
  <si>
    <t>E5,E7</t>
    <phoneticPr fontId="3" type="noConversion"/>
  </si>
  <si>
    <t>F1-F4</t>
    <phoneticPr fontId="3" type="noConversion"/>
  </si>
  <si>
    <t>1.大部份學生都十分投入參與
2.部份學生能掌握運用咖啡機來打基本的奶泡
3.小部份學生能拉出心形圖案</t>
    <phoneticPr fontId="3" type="noConversion"/>
  </si>
  <si>
    <t>園藝耕作班
發展學生興趣潛能，並培養同學珍惜資源的環保意識。</t>
    <phoneticPr fontId="3" type="noConversion"/>
  </si>
  <si>
    <t>同學種植蘿蔔、馬鈴薯等作物，發展學生興趣潛能</t>
    <phoneticPr fontId="3" type="noConversion"/>
  </si>
  <si>
    <t>E5,6</t>
    <phoneticPr fontId="3" type="noConversion"/>
  </si>
  <si>
    <t>扭扭樂學會活動
扭扭樂，用氣球扭出歡樂。由喜愛的卡通造型，到真實的場 地佈置，箇中成功，自得其樂，團隊合作，與眾同樂。學氣 球紮藝，學一門快樂手藝。
氣球佈置班，旨讓學生學習一項專業手藝-氣球佈置。課程邀 請行內一等一的專業人士，教授職業水平的氣球佈置技術。 期望同學在課程結束後，能掌握基礎和穩固的氣球佈置技 術，累積到真實的佈置經驗。</t>
    <phoneticPr fontId="3" type="noConversion"/>
  </si>
  <si>
    <r>
      <rPr>
        <sz val="11"/>
        <color theme="1"/>
        <rFont val="細明體"/>
        <family val="3"/>
        <charset val="136"/>
      </rPr>
      <t>同學</t>
    </r>
    <r>
      <rPr>
        <sz val="11"/>
        <color theme="1"/>
        <rFont val="細明體"/>
        <family val="3"/>
        <charset val="136"/>
      </rPr>
      <t>定期學</t>
    </r>
    <r>
      <rPr>
        <sz val="11"/>
        <color theme="1"/>
        <rFont val="Calibri"/>
        <family val="2"/>
      </rPr>
      <t xml:space="preserve"> </t>
    </r>
    <r>
      <rPr>
        <sz val="11"/>
        <color theme="1"/>
        <rFont val="細明體"/>
        <family val="3"/>
        <charset val="136"/>
      </rPr>
      <t>習專業的氣球佈置技術。由長條到圓波，編織到組裝，學生</t>
    </r>
    <r>
      <rPr>
        <sz val="11"/>
        <color theme="1"/>
        <rFont val="Calibri"/>
        <family val="2"/>
      </rPr>
      <t xml:space="preserve"> </t>
    </r>
    <r>
      <rPr>
        <sz val="11"/>
        <color theme="1"/>
        <rFont val="細明體"/>
        <family val="3"/>
        <charset val="136"/>
      </rPr>
      <t>掌握技法如雲頂編織法、十字編織法、甲斐頭身編織法；掌</t>
    </r>
    <r>
      <rPr>
        <sz val="11"/>
        <color theme="1"/>
        <rFont val="Calibri"/>
        <family val="2"/>
      </rPr>
      <t xml:space="preserve"> </t>
    </r>
    <r>
      <rPr>
        <sz val="11"/>
        <color theme="1"/>
        <rFont val="細明體"/>
        <family val="3"/>
        <charset val="136"/>
      </rPr>
      <t>握作品如氣球拱門、氣球牆、氣球柱、氣球相框、氣球醒</t>
    </r>
    <r>
      <rPr>
        <sz val="11"/>
        <color theme="1"/>
        <rFont val="Calibri"/>
        <family val="2"/>
      </rPr>
      <t xml:space="preserve"> </t>
    </r>
    <r>
      <rPr>
        <sz val="11"/>
        <color theme="1"/>
        <rFont val="細明體"/>
        <family val="3"/>
        <charset val="136"/>
      </rPr>
      <t>獅、一比一氣球人偶。同學整體表現投入合作，聽從</t>
    </r>
    <r>
      <rPr>
        <sz val="11"/>
        <color theme="1"/>
        <rFont val="Calibri"/>
        <family val="2"/>
      </rPr>
      <t xml:space="preserve"> </t>
    </r>
    <r>
      <rPr>
        <sz val="11"/>
        <color theme="1"/>
        <rFont val="細明體"/>
        <family val="3"/>
        <charset val="136"/>
      </rPr>
      <t>導師指示，掌握基礎技術，學有小成。</t>
    </r>
    <phoneticPr fontId="3" type="noConversion"/>
  </si>
  <si>
    <t xml:space="preserve">外語班
讓同學學習不同的外語，擴闊視野，了解不同國家的文化。
</t>
    <phoneticPr fontId="3" type="noConversion"/>
  </si>
  <si>
    <t>2023年10月-2024年8月</t>
    <phoneticPr fontId="3" type="noConversion"/>
  </si>
  <si>
    <t>F1-F4</t>
    <phoneticPr fontId="3" type="noConversion"/>
  </si>
  <si>
    <t>F3-F4</t>
    <phoneticPr fontId="3" type="noConversion"/>
  </si>
  <si>
    <t>大部分同學能掌握日文拼音，了解日文的特色，初步了解日本文化。</t>
    <phoneticPr fontId="3" type="noConversion"/>
  </si>
  <si>
    <t>2023年10月-2024年2月</t>
    <phoneticPr fontId="3" type="noConversion"/>
  </si>
  <si>
    <t xml:space="preserve">中文戲劇班                                        1. 讓對戲劇感興趣的學生接受訓練，包括演技、舞台設計、演技，一展所長。
2. 參與校際戲劇節，豐富其舞台表演的經驗，豐富眼界，提升膽量。
3. 另安排學生於期終綜合表演演出，增加學校的戲劇藝術氛圍，並培養一般學生的觀眾素養。
</t>
    <phoneticPr fontId="3" type="noConversion"/>
  </si>
  <si>
    <t>11/2023-3/2024</t>
    <phoneticPr fontId="3" type="noConversion"/>
  </si>
  <si>
    <t>F2-F4</t>
    <phoneticPr fontId="3" type="noConversion"/>
  </si>
  <si>
    <t xml:space="preserve">1. 學生在校際戲劇節取得兩項傑出演出獎。
2. 學生熱愛戲劇，部分更在校外接受其他演藝訓練，對其生涯規劃有深遠影響。
3. 在和評判圍坐檢討的過程中，深化學生對戲劇的認知。
4. 在公開演出後，擔任觀眾的學生能拓闊藝術方面的視野
</t>
    <phoneticPr fontId="3" type="noConversion"/>
  </si>
  <si>
    <t>E5E,6,E7</t>
    <phoneticPr fontId="3" type="noConversion"/>
  </si>
  <si>
    <t>學生安静投入參與上述項目,學習反思生命的價值後而學懂珍惜生命, 學生具正面回應,大致達標。</t>
  </si>
  <si>
    <t xml:space="preserve">    2023年12月21日                                          
 2024年3月22日
</t>
    <phoneticPr fontId="3" type="noConversion"/>
  </si>
  <si>
    <t xml:space="preserve">宗教組
節期正向生命活動
聖誕愛心行動+復活節生命反思活動 (節期正向生命活動).
幫助學生認識生命的寶貴,從而 學懂尊重生命和珍惜生命
</t>
    <phoneticPr fontId="3" type="noConversion"/>
  </si>
  <si>
    <t xml:space="preserve">宗教組-愛心活動
透過連串活動,例如音樂會、福音操攤位遊戲分享會等帶出信息。
幫助學生認識愛的源頭和愛的力量, 透過愛心團隊(老師+學生)帶出信息。
</t>
    <phoneticPr fontId="3" type="noConversion"/>
  </si>
  <si>
    <t>2024年3月-4月</t>
    <phoneticPr fontId="3" type="noConversion"/>
  </si>
  <si>
    <t>F1-F5</t>
    <phoneticPr fontId="3" type="noConversion"/>
  </si>
  <si>
    <t>E1,E5,E7</t>
    <phoneticPr fontId="3" type="noConversion"/>
  </si>
  <si>
    <r>
      <rPr>
        <sz val="11"/>
        <color theme="1"/>
        <rFont val="細明體"/>
        <family val="3"/>
        <charset val="136"/>
      </rPr>
      <t>帶領者投入參與</t>
    </r>
    <r>
      <rPr>
        <sz val="11"/>
        <color theme="1"/>
        <rFont val="Calibri"/>
        <family val="2"/>
      </rPr>
      <t>,</t>
    </r>
    <r>
      <rPr>
        <sz val="11"/>
        <color theme="1"/>
        <rFont val="細明體"/>
        <family val="3"/>
        <charset val="136"/>
      </rPr>
      <t>參與者回應正面</t>
    </r>
    <r>
      <rPr>
        <sz val="11"/>
        <color theme="1"/>
        <rFont val="Calibri"/>
        <family val="2"/>
      </rPr>
      <t>,</t>
    </r>
    <r>
      <rPr>
        <sz val="11"/>
        <color theme="1"/>
        <rFont val="細明體"/>
        <family val="3"/>
        <charset val="136"/>
      </rPr>
      <t>部份項目反應熱烈對信息有充份認同和理解。</t>
    </r>
    <phoneticPr fontId="3" type="noConversion"/>
  </si>
  <si>
    <t>1/9/2023-31/8/2024</t>
  </si>
  <si>
    <t>E5</t>
    <phoneticPr fontId="3" type="noConversion"/>
  </si>
  <si>
    <t xml:space="preserve">女子排球校隊訓練
透過訓練增加同學對排球運動興趣和提升技術，建立團隊合作精神，為每年校際比賽而努力。
</t>
    <phoneticPr fontId="3" type="noConversion"/>
  </si>
  <si>
    <t>E1,E5</t>
    <phoneticPr fontId="3" type="noConversion"/>
  </si>
  <si>
    <t>學生投入及積極練習，有良好的表現，本年女子高級組獲得第二組別亞軍，對初中隊員有正面的鼓勵。</t>
  </si>
  <si>
    <t>女子籃球隊訓練
透過恆常訓練，學習球技和團隊合作，並參與學界比賽累積實戰經驗。</t>
    <phoneticPr fontId="3" type="noConversion"/>
  </si>
  <si>
    <t xml:space="preserve"> 手球校隊訓練 
 增加同學對手球的興趣，學習基本手球技術，包括傳球、射球及步法，與隊員合作學習溝通和團體合作精神。
</t>
    <phoneticPr fontId="3" type="noConversion"/>
  </si>
  <si>
    <t>學生表現積極，當中高中體育選修同學有積極練習，以預備考試，而本年首次組成女子初級組作賽，表現雖未如理想，仍已能帶動同學對手球活動的興趣。</t>
  </si>
  <si>
    <t>E5</t>
    <phoneticPr fontId="3" type="noConversion"/>
  </si>
  <si>
    <t xml:space="preserve"> 田徑及越野長跑校隊訓練
學生透過恆常訓練和參與比賽，使學生身心靈健康。</t>
    <phoneticPr fontId="3" type="noConversion"/>
  </si>
  <si>
    <t>E1,E5,E6</t>
    <phoneticPr fontId="3" type="noConversion"/>
  </si>
  <si>
    <t xml:space="preserve">大部分學生出席率理想，能投入和積極參與恆常訓練，從而鍛鍊身體，使身心靈健康，學生各項成績也有進步。
　　學生不但能在校際田徑比賽獲得名次成績及獎牌， 而且學生能夠透過比賽學習和見識大型比賽的運作、賽場上的欣賞以及同學之間互相支持。
</t>
    <phoneticPr fontId="3" type="noConversion"/>
  </si>
  <si>
    <t>E5</t>
    <phoneticPr fontId="3" type="noConversion"/>
  </si>
  <si>
    <t>學生投入及積極練習，勇於面對競爭和逆境，本年於校際比賽男子高級組獲得第二組別季軍，對初中隊員亦有正面的鼓勵。</t>
    <phoneticPr fontId="3" type="noConversion"/>
  </si>
  <si>
    <t>男子籃球隊訓練                                                                透過訓練和比賽培養學生團體合作精神，並改善學生籃球的技巧及比賽戰術，從而加強學生對責任感和守紀律有正面的認識。</t>
    <phoneticPr fontId="3" type="noConversion"/>
  </si>
  <si>
    <t>乒乓球訓練                                                                                                                                                                                                                                                            旨在提升學生對乒乓球興趣及技術，並通過參與友校友誼賽及校外比賽，培養同學團隊合作精神及增加對學校歸屬感。</t>
    <phoneticPr fontId="3" type="noConversion"/>
  </si>
  <si>
    <t>E1,E5</t>
    <phoneticPr fontId="3" type="noConversion"/>
  </si>
  <si>
    <t>隊員參與日常訓練，發展個人潛能和學習團隊合作；又透過 參與學界比賽和馬拉松比賽，挑戰自我，建立自信和隊員之 間的互信精神。</t>
    <phoneticPr fontId="3" type="noConversion"/>
  </si>
  <si>
    <t>隊員參與日常訓練，發展個人潛能和學習團隊合作；又透過 參與學界比賽，挑戰自我，建立自信和隊員之 間的互信精神。</t>
    <phoneticPr fontId="3" type="noConversion"/>
  </si>
  <si>
    <t xml:space="preserve">足球校隊訓練
提升學生運動能力，參與學界及各項足球比賽。
</t>
    <phoneticPr fontId="3" type="noConversion"/>
  </si>
  <si>
    <t xml:space="preserve">成效顯著，學生經過訓練後在能力、技術等多方面均有所提升。學生出席率高，表現投入。參與多個足球比賽，成績不俗。
</t>
    <phoneticPr fontId="3" type="noConversion"/>
  </si>
  <si>
    <t>1/9/2023-31/8/2024</t>
    <phoneticPr fontId="3" type="noConversion"/>
  </si>
  <si>
    <t>保齡球隊訓練
教授學生認識保齡球技術及知識</t>
    <phoneticPr fontId="3" type="noConversion"/>
  </si>
  <si>
    <t>經過訓練後學生能掌握基本技術，如選擇適合自己的球、拿球與出球技巧、助跑姿勢、瞄準等。</t>
    <phoneticPr fontId="3" type="noConversion"/>
  </si>
  <si>
    <t>1/9/2023-31/5/2024</t>
    <phoneticPr fontId="3" type="noConversion"/>
  </si>
  <si>
    <t>F4 &amp; F5 音樂OLE CANTOPOP課程</t>
    <phoneticPr fontId="3" type="noConversion"/>
  </si>
  <si>
    <t>音樂</t>
    <phoneticPr fontId="3" type="noConversion"/>
  </si>
  <si>
    <t>E1,E5,E7</t>
    <phoneticPr fontId="3" type="noConversion"/>
  </si>
  <si>
    <t>F4 &amp; F5 音樂OLE 夏威夷小結他製作班</t>
    <phoneticPr fontId="3" type="noConversion"/>
  </si>
  <si>
    <t>18/1,25/1,28/2,29/2/2024</t>
    <phoneticPr fontId="3" type="noConversion"/>
  </si>
  <si>
    <t>F4-F5</t>
    <phoneticPr fontId="3" type="noConversion"/>
  </si>
  <si>
    <t>F4 &amp; F5 音樂OLE—粵劇初探</t>
    <phoneticPr fontId="3" type="noConversion"/>
  </si>
  <si>
    <t>10/1,17/1,20-21/2/2024</t>
    <phoneticPr fontId="3" type="noConversion"/>
  </si>
  <si>
    <t>F4 &amp; F5 音樂OLE 古箏課體驗</t>
    <phoneticPr fontId="3" type="noConversion"/>
  </si>
  <si>
    <t>F4 &amp; F5 音樂OLE拇指琴製作及演奏</t>
    <phoneticPr fontId="3" type="noConversion"/>
  </si>
  <si>
    <t>啓發營</t>
    <phoneticPr fontId="3" type="noConversion"/>
  </si>
  <si>
    <t>E1,E5,E7</t>
    <phoneticPr fontId="3" type="noConversion"/>
  </si>
  <si>
    <t>E1,E5,7</t>
  </si>
  <si>
    <t>E1,E5,7</t>
    <phoneticPr fontId="3" type="noConversion"/>
  </si>
  <si>
    <t>E1,E8</t>
    <phoneticPr fontId="3" type="noConversion"/>
  </si>
  <si>
    <t>E1</t>
    <phoneticPr fontId="3" type="noConversion"/>
  </si>
  <si>
    <t>F6</t>
    <phoneticPr fontId="3" type="noConversion"/>
  </si>
  <si>
    <t>束濟良</t>
    <phoneticPr fontId="3" type="noConversion"/>
  </si>
  <si>
    <t>副校長</t>
    <phoneticPr fontId="3" type="noConversion"/>
  </si>
  <si>
    <t xml:space="preserve">樂器班                                                                                                                                小提琴班25堂
電結他班15堂
結他班36堂
KEYBOARD班10堂
電結他班11堂
                        </t>
    <phoneticPr fontId="3" type="noConversion"/>
  </si>
  <si>
    <t>1-3/4/2024</t>
    <phoneticPr fontId="3" type="noConversion"/>
  </si>
  <si>
    <t>F2-F4</t>
    <phoneticPr fontId="3" type="noConversion"/>
  </si>
  <si>
    <t xml:space="preserve"> 學生和導師反應正面，非常享受營地設施和戶外環境，在晚會和主題活動中獲益良多，並期望再次參與類似活動。
 學生在聯校福音活動有機會認識其他屬校的同學，感覺非常輕奮，日後可考慮合辦不同活動的交流。
</t>
    <phoneticPr fontId="3" type="noConversion"/>
  </si>
  <si>
    <t xml:space="preserve">循道衛理聯校福音營                       
與另外三間循道衛理會所屬中學合辦晚會和主題活動，以及參加營地提供的歷奇活動。
目標 讓學生一起認識自己和信仰，建立團隊合作、溝通和表達能力
</t>
    <phoneticPr fontId="3" type="noConversion"/>
  </si>
  <si>
    <t xml:space="preserve"> 聖誕報佳音活動                                                             
在葵盛多個屋村唱詩歌和派發聖誕禮物。
建立自信，溝通和表達能力、為社區凝造歡樂和充滿愛的氛園。
</t>
    <phoneticPr fontId="3" type="noConversion"/>
  </si>
  <si>
    <t>23-24/12/2023</t>
    <phoneticPr fontId="3" type="noConversion"/>
  </si>
  <si>
    <t>F1-F5</t>
    <phoneticPr fontId="3" type="noConversion"/>
  </si>
  <si>
    <t xml:space="preserve">中一團契戶外週活動日                                                          
參與營地活動、團隊活動和自我認識活動。
建立團隊合作、溝通和表達能力、自我認識。
</t>
    <phoneticPr fontId="3" type="noConversion"/>
  </si>
  <si>
    <t>F1-F5</t>
    <phoneticPr fontId="3" type="noConversion"/>
  </si>
  <si>
    <t xml:space="preserve">
學生和導師反應正面，非常享受戶外環境，投入參與團隊和自我認識遊戲，獲益良多。
</t>
    <phoneticPr fontId="3" type="noConversion"/>
  </si>
  <si>
    <t xml:space="preserve"> 學生和導師反應正面，不同年齡的街坊給予學生很支持和感激的回饋。
</t>
    <phoneticPr fontId="3" type="noConversion"/>
  </si>
  <si>
    <t xml:space="preserve">中六畢業營                                                              
團隊訓練、畢業營晚會、師生分享。
建立團隊合作、六年中學生涯的回顧和感恩分享。
</t>
    <phoneticPr fontId="3" type="noConversion"/>
  </si>
  <si>
    <t>15-16/12/2023</t>
    <phoneticPr fontId="3" type="noConversion"/>
  </si>
  <si>
    <t>學生反應正面，非常享受師生分享和感恩環節。</t>
  </si>
  <si>
    <t>透過e-class活動出席紀錄計算學生出席率高，大部份學生均主動及準時出席每次訓練。活動成效方面，本年度男子甲組羽毛球隊成績理想，經多番加操訓練後成功取得葵青區男子甲組亞軍。</t>
    <phoneticPr fontId="3" type="noConversion"/>
  </si>
  <si>
    <t>學生投入比賽, 養成堅毅、抗逆力、獨立自主、責任感。</t>
    <phoneticPr fontId="3" type="noConversion"/>
  </si>
  <si>
    <t xml:space="preserve">羽毛球隊校隊訓練
透過體能訓練、步法訓練及控球訓練等項目提升學生之羽毛球基礎技巧。表現優異者將可代表本校出戰學界羽毛球比賽。
</t>
    <phoneticPr fontId="3" type="noConversion"/>
  </si>
  <si>
    <t>校際及公開運動比賽                           透過參與不同項目的運動比賽, 培養學生團結合作和積極進取之精神及提高運動興趣。</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</si>
</sst>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809]#,##0.00;[Red]\-[$$-4809]#,##0.00"/>
    <numFmt numFmtId="177" formatCode="#,##0_ ;[Red]\-#,##0\ "/>
  </numFmts>
  <fonts count="19" x14ac:knownFonts="1">
    <font>
      <sz val="11"/>
      <color theme="1"/>
      <name val="Calibri"/>
      <family val="2"/>
    </font>
    <font>
      <sz val="11"/>
      <color theme="1"/>
      <name val="Calibri"/>
      <family val="2"/>
    </font>
    <font>
      <sz val="11"/>
      <color theme="1"/>
      <name val="Wingdings"/>
      <charset val="2"/>
    </font>
    <font>
      <sz val="9"/>
      <name val="細明體"/>
      <family val="3"/>
      <charset val="136"/>
    </font>
    <font>
      <b/>
      <sz val="12"/>
      <color theme="1"/>
      <name val="新細明體"/>
      <family val="2"/>
      <scheme val="minor"/>
    </font>
    <font>
      <sz val="10"/>
      <color theme="1"/>
      <name val="新細明體"/>
      <family val="2"/>
      <scheme val="minor"/>
    </font>
    <font>
      <sz val="11"/>
      <color theme="1"/>
      <name val="新細明體"/>
      <family val="2"/>
      <scheme val="minor"/>
    </font>
    <font>
      <b/>
      <sz val="11"/>
      <color theme="1"/>
      <name val="新細明體"/>
      <family val="2"/>
      <scheme val="minor"/>
    </font>
    <font>
      <b/>
      <u/>
      <sz val="12"/>
      <color theme="1"/>
      <name val="新細明體"/>
      <family val="2"/>
      <scheme val="minor"/>
    </font>
    <font>
      <b/>
      <sz val="10.5"/>
      <color theme="1"/>
      <name val="新細明體"/>
      <family val="2"/>
      <scheme val="minor"/>
    </font>
    <font>
      <b/>
      <sz val="10"/>
      <color theme="1"/>
      <name val="新細明體"/>
      <family val="2"/>
      <scheme val="minor"/>
    </font>
    <font>
      <b/>
      <u/>
      <sz val="11"/>
      <color theme="1"/>
      <name val="新細明體"/>
      <family val="2"/>
      <scheme val="minor"/>
    </font>
    <font>
      <b/>
      <sz val="10"/>
      <color theme="0" tint="-4.9989318521683403E-2"/>
      <name val="新細明體"/>
      <family val="2"/>
      <scheme val="minor"/>
    </font>
    <font>
      <b/>
      <u/>
      <sz val="10.5"/>
      <color theme="1"/>
      <name val="新細明體"/>
      <family val="2"/>
      <scheme val="minor"/>
    </font>
    <font>
      <u/>
      <sz val="10.5"/>
      <color theme="1"/>
      <name val="新細明體"/>
      <family val="2"/>
      <scheme val="minor"/>
    </font>
    <font>
      <sz val="10.5"/>
      <color theme="1"/>
      <name val="新細明體"/>
      <family val="2"/>
      <scheme val="minor"/>
    </font>
    <font>
      <b/>
      <vertAlign val="superscript"/>
      <sz val="11"/>
      <color theme="1"/>
      <name val="新細明體"/>
      <family val="2"/>
      <scheme val="minor"/>
    </font>
    <font>
      <sz val="11"/>
      <color theme="1"/>
      <name val="新細明體"/>
      <family val="1"/>
      <charset val="136"/>
    </font>
    <font>
      <sz val="11"/>
      <color theme="1"/>
      <name val="細明體"/>
      <family val="3"/>
      <charset val="136"/>
    </font>
  </fonts>
  <fills count="6">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BDD7EE"/>
        <bgColor indexed="64"/>
      </patternFill>
    </fill>
    <fill>
      <patternFill patternType="solid">
        <fgColor rgb="FFDDEBF7"/>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1" tint="0.34998626667073579"/>
      </right>
      <top style="thin">
        <color indexed="64"/>
      </top>
      <bottom style="thin">
        <color theme="1" tint="0.34998626667073579"/>
      </bottom>
      <diagonal/>
    </border>
    <border>
      <left style="thin">
        <color indexed="64"/>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indexed="64"/>
      </right>
      <top style="thin">
        <color theme="1" tint="0.34998626667073579"/>
      </top>
      <bottom style="thin">
        <color theme="1" tint="0.34998626667073579"/>
      </bottom>
      <diagonal/>
    </border>
    <border>
      <left style="thin">
        <color indexed="64"/>
      </left>
      <right style="thin">
        <color theme="1" tint="0.34998626667073579"/>
      </right>
      <top style="thin">
        <color theme="1" tint="0.34998626667073579"/>
      </top>
      <bottom style="thin">
        <color indexed="64"/>
      </bottom>
      <diagonal/>
    </border>
    <border>
      <left style="thin">
        <color theme="1" tint="0.34998626667073579"/>
      </left>
      <right style="thin">
        <color theme="1" tint="0.34998626667073579"/>
      </right>
      <top style="thin">
        <color theme="1" tint="0.34998626667073579"/>
      </top>
      <bottom style="thin">
        <color indexed="64"/>
      </bottom>
      <diagonal/>
    </border>
    <border>
      <left style="thin">
        <color theme="1" tint="0.34998626667073579"/>
      </left>
      <right style="thin">
        <color indexed="64"/>
      </right>
      <top style="thin">
        <color theme="1" tint="0.34998626667073579"/>
      </top>
      <bottom style="thin">
        <color indexed="64"/>
      </bottom>
      <diagonal/>
    </border>
    <border>
      <left style="thin">
        <color indexed="64"/>
      </left>
      <right/>
      <top/>
      <bottom/>
      <diagonal/>
    </border>
    <border>
      <left style="thin">
        <color theme="1" tint="0.34998626667073579"/>
      </left>
      <right style="thin">
        <color theme="1" tint="0.34998626667073579"/>
      </right>
      <top style="thin">
        <color theme="1" tint="0.34998626667073579"/>
      </top>
      <bottom/>
      <diagonal/>
    </border>
    <border>
      <left/>
      <right style="thin">
        <color auto="1"/>
      </right>
      <top/>
      <bottom/>
      <diagonal/>
    </border>
    <border>
      <left style="thin">
        <color theme="1" tint="0.34998626667073579"/>
      </left>
      <right style="thin">
        <color indexed="64"/>
      </right>
      <top style="thin">
        <color theme="1" tint="0.34998626667073579"/>
      </top>
      <bottom/>
      <diagonal/>
    </border>
    <border>
      <left style="thin">
        <color theme="1" tint="0.34998626667073579"/>
      </left>
      <right style="thin">
        <color theme="1" tint="0.34998626667073579"/>
      </right>
      <top style="thin">
        <color indexed="64"/>
      </top>
      <bottom style="thin">
        <color theme="1" tint="0.34998626667073579"/>
      </bottom>
      <diagonal/>
    </border>
    <border>
      <left style="thin">
        <color indexed="64"/>
      </left>
      <right style="thin">
        <color theme="1" tint="0.34998626667073579"/>
      </right>
      <top style="thin">
        <color indexed="64"/>
      </top>
      <bottom style="thin">
        <color indexed="64"/>
      </bottom>
      <diagonal/>
    </border>
    <border>
      <left style="thin">
        <color theme="1" tint="0.34998626667073579"/>
      </left>
      <right style="thin">
        <color theme="1" tint="0.34998626667073579"/>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10">
    <xf numFmtId="0" fontId="0" fillId="0" borderId="0" xfId="0"/>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3" xfId="0" applyFont="1" applyFill="1" applyBorder="1" applyAlignment="1">
      <alignment horizontal="center" vertical="center"/>
    </xf>
    <xf numFmtId="0" fontId="2" fillId="3" borderId="18" xfId="0" applyFont="1" applyFill="1" applyBorder="1" applyAlignment="1" applyProtection="1">
      <alignment horizontal="center" vertical="center"/>
      <protection locked="0"/>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6" fillId="2" borderId="0" xfId="0" applyFont="1" applyFill="1" applyAlignment="1">
      <alignment vertical="center"/>
    </xf>
    <xf numFmtId="0" fontId="6" fillId="2" borderId="0" xfId="0" applyFont="1" applyFill="1" applyAlignment="1">
      <alignment horizontal="left" vertical="center"/>
    </xf>
    <xf numFmtId="0" fontId="6" fillId="2" borderId="0" xfId="0" applyFont="1" applyFill="1" applyAlignment="1">
      <alignment horizontal="center" vertical="center"/>
    </xf>
    <xf numFmtId="0" fontId="7" fillId="2" borderId="0" xfId="0" applyFont="1" applyFill="1" applyAlignment="1">
      <alignment horizontal="left" vertical="center"/>
    </xf>
    <xf numFmtId="0" fontId="7" fillId="2" borderId="0" xfId="0" applyFont="1" applyFill="1" applyAlignment="1">
      <alignment horizontal="center" vertical="center"/>
    </xf>
    <xf numFmtId="3" fontId="7" fillId="2" borderId="0" xfId="0" applyNumberFormat="1" applyFont="1" applyFill="1" applyAlignment="1">
      <alignment horizontal="center" vertical="center"/>
    </xf>
    <xf numFmtId="0" fontId="7" fillId="4" borderId="2" xfId="0" applyFont="1" applyFill="1" applyBorder="1" applyAlignment="1">
      <alignment horizontal="center"/>
    </xf>
    <xf numFmtId="0" fontId="7" fillId="4" borderId="2" xfId="0" applyFont="1" applyFill="1" applyBorder="1" applyAlignment="1">
      <alignment horizontal="center" wrapText="1"/>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top"/>
    </xf>
    <xf numFmtId="0" fontId="9" fillId="4"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6" fillId="5" borderId="1"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5" xfId="0" applyFont="1" applyFill="1" applyBorder="1" applyAlignment="1">
      <alignment vertical="center"/>
    </xf>
    <xf numFmtId="0" fontId="6" fillId="2" borderId="15" xfId="0" applyFont="1" applyFill="1" applyBorder="1" applyAlignment="1">
      <alignment horizontal="center" vertical="center"/>
    </xf>
    <xf numFmtId="176" fontId="6" fillId="2" borderId="15" xfId="0" applyNumberFormat="1" applyFont="1" applyFill="1" applyBorder="1" applyAlignment="1">
      <alignment vertical="center"/>
    </xf>
    <xf numFmtId="176" fontId="6" fillId="2" borderId="15" xfId="0" applyNumberFormat="1" applyFont="1" applyFill="1" applyBorder="1" applyAlignment="1">
      <alignment horizontal="right" vertical="center"/>
    </xf>
    <xf numFmtId="0" fontId="6" fillId="2" borderId="14" xfId="0" applyFont="1" applyFill="1" applyBorder="1" applyAlignment="1">
      <alignment horizontal="center" vertical="center"/>
    </xf>
    <xf numFmtId="0" fontId="6" fillId="2" borderId="21" xfId="0" applyFont="1" applyFill="1" applyBorder="1" applyAlignment="1">
      <alignment vertical="center"/>
    </xf>
    <xf numFmtId="0" fontId="6" fillId="2" borderId="21" xfId="0" applyFont="1" applyFill="1" applyBorder="1" applyAlignment="1">
      <alignment horizontal="center" vertical="center"/>
    </xf>
    <xf numFmtId="176" fontId="6" fillId="2" borderId="21" xfId="0" applyNumberFormat="1" applyFont="1" applyFill="1" applyBorder="1" applyAlignment="1">
      <alignment vertical="center"/>
    </xf>
    <xf numFmtId="0" fontId="12" fillId="3" borderId="17" xfId="0" applyFont="1" applyFill="1" applyBorder="1" applyAlignment="1" applyProtection="1">
      <alignment horizontal="left" vertical="center"/>
      <protection locked="0"/>
    </xf>
    <xf numFmtId="0" fontId="12" fillId="3" borderId="18" xfId="0" applyFont="1" applyFill="1" applyBorder="1" applyAlignment="1" applyProtection="1">
      <alignment horizontal="left" vertical="center"/>
      <protection locked="0"/>
    </xf>
    <xf numFmtId="0" fontId="12" fillId="3" borderId="18" xfId="0" applyFont="1" applyFill="1" applyBorder="1" applyAlignment="1" applyProtection="1">
      <alignment horizontal="center" vertical="center"/>
      <protection locked="0"/>
    </xf>
    <xf numFmtId="0" fontId="6" fillId="3" borderId="18" xfId="0" applyFont="1" applyFill="1" applyBorder="1" applyAlignment="1" applyProtection="1">
      <alignment horizontal="center" vertical="center"/>
      <protection locked="0"/>
    </xf>
    <xf numFmtId="176" fontId="6" fillId="3" borderId="18" xfId="0" applyNumberFormat="1" applyFont="1" applyFill="1" applyBorder="1" applyAlignment="1" applyProtection="1">
      <alignment vertical="center"/>
      <protection locked="0"/>
    </xf>
    <xf numFmtId="0" fontId="6" fillId="3" borderId="18" xfId="0" applyFont="1" applyFill="1" applyBorder="1" applyAlignment="1" applyProtection="1">
      <alignment vertical="center"/>
      <protection locked="0"/>
    </xf>
    <xf numFmtId="0" fontId="6" fillId="2" borderId="0" xfId="0" applyFont="1" applyFill="1" applyAlignment="1" applyProtection="1">
      <alignment vertical="center"/>
      <protection locked="0"/>
    </xf>
    <xf numFmtId="3" fontId="7" fillId="2" borderId="3" xfId="0" applyNumberFormat="1" applyFont="1" applyFill="1" applyBorder="1" applyAlignment="1">
      <alignment horizontal="center" vertical="center"/>
    </xf>
    <xf numFmtId="176" fontId="7" fillId="2" borderId="3" xfId="0" applyNumberFormat="1" applyFont="1" applyFill="1" applyBorder="1" applyAlignment="1">
      <alignment vertical="center"/>
    </xf>
    <xf numFmtId="176" fontId="7" fillId="2" borderId="6" xfId="0" applyNumberFormat="1" applyFont="1" applyFill="1" applyBorder="1" applyAlignment="1">
      <alignment vertical="center"/>
    </xf>
    <xf numFmtId="0" fontId="6" fillId="2" borderId="7" xfId="0" applyFont="1" applyFill="1" applyBorder="1" applyAlignment="1">
      <alignment vertical="center"/>
    </xf>
    <xf numFmtId="0" fontId="7" fillId="2" borderId="7" xfId="0" applyFont="1" applyFill="1" applyBorder="1" applyAlignment="1">
      <alignment vertical="center"/>
    </xf>
    <xf numFmtId="0" fontId="6" fillId="2" borderId="4" xfId="0" applyFont="1" applyFill="1" applyBorder="1" applyAlignment="1">
      <alignment horizontal="center" vertical="center"/>
    </xf>
    <xf numFmtId="0" fontId="6" fillId="2" borderId="4" xfId="0" applyFont="1" applyFill="1" applyBorder="1" applyAlignment="1">
      <alignment vertical="center"/>
    </xf>
    <xf numFmtId="0" fontId="11" fillId="2" borderId="0" xfId="0" applyFont="1" applyFill="1" applyBorder="1" applyAlignment="1">
      <alignment vertical="center"/>
    </xf>
    <xf numFmtId="0" fontId="7" fillId="4" borderId="6" xfId="0" applyFont="1" applyFill="1" applyBorder="1" applyAlignment="1">
      <alignment horizontal="center" vertical="center"/>
    </xf>
    <xf numFmtId="0" fontId="6" fillId="2" borderId="24" xfId="0" applyFont="1" applyFill="1" applyBorder="1" applyAlignment="1">
      <alignment vertical="center"/>
    </xf>
    <xf numFmtId="176" fontId="6" fillId="2" borderId="24" xfId="0" applyNumberFormat="1" applyFont="1" applyFill="1" applyBorder="1" applyAlignment="1">
      <alignment vertical="center"/>
    </xf>
    <xf numFmtId="0" fontId="6" fillId="2" borderId="18" xfId="0" applyFont="1" applyFill="1" applyBorder="1" applyAlignment="1">
      <alignment vertical="center"/>
    </xf>
    <xf numFmtId="176" fontId="6" fillId="2" borderId="18" xfId="0" applyNumberFormat="1" applyFont="1" applyFill="1" applyBorder="1" applyAlignment="1">
      <alignment vertical="center"/>
    </xf>
    <xf numFmtId="0" fontId="12" fillId="3" borderId="25" xfId="0" applyFont="1" applyFill="1" applyBorder="1" applyAlignment="1" applyProtection="1">
      <alignment horizontal="left" vertical="center"/>
      <protection locked="0"/>
    </xf>
    <xf numFmtId="0" fontId="12" fillId="3" borderId="26" xfId="0" applyFont="1" applyFill="1" applyBorder="1" applyAlignment="1" applyProtection="1">
      <alignment horizontal="left" vertical="center"/>
      <protection locked="0"/>
    </xf>
    <xf numFmtId="176" fontId="6" fillId="3" borderId="26" xfId="0" applyNumberFormat="1" applyFont="1" applyFill="1" applyBorder="1" applyAlignment="1" applyProtection="1">
      <alignment vertical="center"/>
      <protection locked="0"/>
    </xf>
    <xf numFmtId="176" fontId="7" fillId="2" borderId="1" xfId="0" applyNumberFormat="1" applyFont="1" applyFill="1" applyBorder="1" applyAlignment="1">
      <alignment vertical="center"/>
    </xf>
    <xf numFmtId="176" fontId="7" fillId="4" borderId="1" xfId="0" applyNumberFormat="1" applyFont="1" applyFill="1" applyBorder="1" applyAlignment="1">
      <alignment vertical="center"/>
    </xf>
    <xf numFmtId="0" fontId="6" fillId="2" borderId="0" xfId="0" applyFont="1" applyFill="1" applyBorder="1" applyAlignment="1">
      <alignment vertical="center"/>
    </xf>
    <xf numFmtId="0" fontId="6"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15" fillId="2" borderId="20" xfId="0" applyFont="1" applyFill="1" applyBorder="1" applyAlignment="1">
      <alignment horizontal="right" vertical="center" indent="2"/>
    </xf>
    <xf numFmtId="0" fontId="15" fillId="2" borderId="0" xfId="0" applyFont="1" applyFill="1" applyBorder="1" applyAlignment="1">
      <alignment horizontal="center" vertical="center"/>
    </xf>
    <xf numFmtId="0" fontId="6" fillId="2" borderId="20" xfId="0" applyFont="1" applyFill="1" applyBorder="1" applyAlignment="1">
      <alignment vertical="center"/>
    </xf>
    <xf numFmtId="0" fontId="15" fillId="2" borderId="9" xfId="0" applyFont="1" applyFill="1" applyBorder="1" applyAlignment="1">
      <alignment horizontal="right" vertical="center" indent="2"/>
    </xf>
    <xf numFmtId="0" fontId="15" fillId="2" borderId="5" xfId="0" applyFont="1" applyFill="1" applyBorder="1" applyAlignment="1">
      <alignment vertical="center"/>
    </xf>
    <xf numFmtId="0" fontId="6" fillId="2" borderId="5" xfId="0" applyFont="1" applyFill="1" applyBorder="1" applyAlignment="1">
      <alignment vertical="center"/>
    </xf>
    <xf numFmtId="0" fontId="6" fillId="2" borderId="10" xfId="0" applyFont="1" applyFill="1" applyBorder="1" applyAlignment="1">
      <alignment vertical="center"/>
    </xf>
    <xf numFmtId="0" fontId="5" fillId="2" borderId="0" xfId="0" applyFont="1" applyFill="1" applyAlignment="1">
      <alignment horizontal="right" vertical="center"/>
    </xf>
    <xf numFmtId="0" fontId="2" fillId="3" borderId="19" xfId="0" applyFont="1" applyFill="1" applyBorder="1" applyAlignment="1" applyProtection="1">
      <alignment horizontal="center" vertical="center"/>
      <protection locked="0"/>
    </xf>
    <xf numFmtId="0" fontId="6" fillId="2" borderId="15" xfId="0" applyFont="1" applyFill="1" applyBorder="1" applyAlignment="1">
      <alignment vertical="center" wrapText="1"/>
    </xf>
    <xf numFmtId="0" fontId="6" fillId="2" borderId="15" xfId="0" applyFont="1" applyFill="1" applyBorder="1" applyAlignment="1">
      <alignment horizontal="center" vertical="center" wrapText="1"/>
    </xf>
    <xf numFmtId="0" fontId="6" fillId="2" borderId="21" xfId="0" applyFont="1" applyFill="1" applyBorder="1" applyAlignment="1">
      <alignment vertical="center" wrapText="1"/>
    </xf>
    <xf numFmtId="0" fontId="6" fillId="2" borderId="21" xfId="0" applyFont="1" applyFill="1" applyBorder="1" applyAlignment="1">
      <alignment horizontal="center" vertical="center" wrapText="1"/>
    </xf>
    <xf numFmtId="14" fontId="6" fillId="2" borderId="21" xfId="0" applyNumberFormat="1" applyFont="1" applyFill="1" applyBorder="1" applyAlignment="1">
      <alignment horizontal="center" vertical="center"/>
    </xf>
    <xf numFmtId="0" fontId="6" fillId="2" borderId="24" xfId="0" applyFont="1" applyFill="1" applyBorder="1" applyAlignment="1">
      <alignment horizontal="center" vertical="center"/>
    </xf>
    <xf numFmtId="0" fontId="17" fillId="0" borderId="1" xfId="0" applyFont="1" applyBorder="1" applyAlignment="1">
      <alignment vertical="center" wrapText="1"/>
    </xf>
    <xf numFmtId="0" fontId="4" fillId="2" borderId="0" xfId="0" applyFont="1" applyFill="1" applyAlignment="1">
      <alignment horizontal="center" vertical="center"/>
    </xf>
    <xf numFmtId="0" fontId="6" fillId="4" borderId="6" xfId="0" applyFont="1" applyFill="1" applyBorder="1" applyAlignment="1">
      <alignment horizontal="left" vertical="center"/>
    </xf>
    <xf numFmtId="0" fontId="6" fillId="4" borderId="8" xfId="0" applyFont="1" applyFill="1" applyBorder="1" applyAlignment="1">
      <alignment horizontal="left" vertical="center"/>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8" fillId="2" borderId="5" xfId="0" applyFont="1" applyFill="1" applyBorder="1" applyAlignment="1">
      <alignment horizontal="left" vertical="center"/>
    </xf>
    <xf numFmtId="0" fontId="7" fillId="2" borderId="6" xfId="0" applyFont="1" applyFill="1" applyBorder="1" applyAlignment="1">
      <alignment horizontal="right" vertical="center"/>
    </xf>
    <xf numFmtId="0" fontId="7" fillId="2" borderId="7" xfId="0" applyFont="1" applyFill="1" applyBorder="1" applyAlignment="1">
      <alignment horizontal="right" vertical="center"/>
    </xf>
    <xf numFmtId="0" fontId="7" fillId="2" borderId="8" xfId="0" applyFont="1" applyFill="1" applyBorder="1" applyAlignment="1">
      <alignment horizontal="right" vertical="center"/>
    </xf>
    <xf numFmtId="0" fontId="6" fillId="4" borderId="6" xfId="0" applyFont="1" applyFill="1" applyBorder="1" applyAlignment="1">
      <alignment horizontal="left" vertical="center" wrapText="1"/>
    </xf>
    <xf numFmtId="0" fontId="6" fillId="4" borderId="8" xfId="0" applyFont="1" applyFill="1" applyBorder="1" applyAlignment="1">
      <alignment horizontal="left" vertical="center" wrapText="1"/>
    </xf>
    <xf numFmtId="177" fontId="6" fillId="2" borderId="6" xfId="0" applyNumberFormat="1" applyFont="1" applyFill="1" applyBorder="1" applyAlignment="1">
      <alignment horizontal="center" vertical="center"/>
    </xf>
    <xf numFmtId="177" fontId="6" fillId="2" borderId="8" xfId="0" applyNumberFormat="1" applyFont="1" applyFill="1" applyBorder="1" applyAlignment="1">
      <alignment horizontal="center" vertical="center"/>
    </xf>
    <xf numFmtId="9" fontId="6" fillId="2" borderId="6" xfId="1" applyFont="1" applyFill="1" applyBorder="1" applyAlignment="1">
      <alignment horizontal="center" vertical="center"/>
    </xf>
    <xf numFmtId="9" fontId="6" fillId="2" borderId="8" xfId="1" applyFont="1" applyFill="1" applyBorder="1" applyAlignment="1">
      <alignment horizontal="center" vertical="center"/>
    </xf>
    <xf numFmtId="0" fontId="8" fillId="2" borderId="0" xfId="0" applyFont="1" applyFill="1" applyBorder="1" applyAlignment="1">
      <alignment horizontal="left" vertical="center"/>
    </xf>
    <xf numFmtId="0" fontId="15" fillId="2" borderId="5" xfId="0" applyFont="1" applyFill="1" applyBorder="1" applyAlignment="1">
      <alignment horizontal="left" vertical="center"/>
    </xf>
    <xf numFmtId="0" fontId="15" fillId="2" borderId="0" xfId="0" applyFont="1" applyFill="1" applyBorder="1" applyAlignment="1">
      <alignment horizontal="left" vertical="center"/>
    </xf>
    <xf numFmtId="0" fontId="15" fillId="2" borderId="0" xfId="0" applyFont="1" applyFill="1" applyBorder="1" applyAlignment="1">
      <alignment horizontal="left" vertical="center" wrapText="1"/>
    </xf>
    <xf numFmtId="0" fontId="15" fillId="2" borderId="22" xfId="0" applyFont="1" applyFill="1" applyBorder="1" applyAlignment="1">
      <alignment horizontal="left" vertical="center" wrapText="1"/>
    </xf>
    <xf numFmtId="0" fontId="13" fillId="2" borderId="11" xfId="0" applyFont="1" applyFill="1" applyBorder="1" applyAlignment="1">
      <alignment horizontal="left" vertical="center" indent="2"/>
    </xf>
    <xf numFmtId="0" fontId="13" fillId="2" borderId="4" xfId="0" applyFont="1" applyFill="1" applyBorder="1" applyAlignment="1">
      <alignment horizontal="left" vertical="center" indent="2"/>
    </xf>
    <xf numFmtId="0" fontId="13" fillId="2" borderId="12" xfId="0" applyFont="1" applyFill="1" applyBorder="1" applyAlignment="1">
      <alignment horizontal="left" vertical="center" indent="2"/>
    </xf>
    <xf numFmtId="0" fontId="7" fillId="2" borderId="0" xfId="0" applyFont="1" applyFill="1" applyAlignment="1">
      <alignment horizontal="left" vertical="center"/>
    </xf>
    <xf numFmtId="0" fontId="7" fillId="4" borderId="6" xfId="0" applyFont="1" applyFill="1" applyBorder="1" applyAlignment="1">
      <alignment horizontal="right" vertical="center"/>
    </xf>
    <xf numFmtId="0" fontId="7" fillId="4" borderId="7" xfId="0" applyFont="1" applyFill="1" applyBorder="1" applyAlignment="1">
      <alignment horizontal="right" vertical="center"/>
    </xf>
    <xf numFmtId="0" fontId="7" fillId="4" borderId="8" xfId="0" applyFont="1" applyFill="1" applyBorder="1" applyAlignment="1">
      <alignment horizontal="right"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7" fillId="4" borderId="2" xfId="0" applyFont="1" applyFill="1" applyBorder="1" applyAlignment="1">
      <alignment horizontal="center" vertical="center"/>
    </xf>
    <xf numFmtId="0" fontId="6" fillId="5" borderId="11" xfId="0" applyFont="1" applyFill="1" applyBorder="1" applyAlignment="1">
      <alignment horizontal="left" vertical="center"/>
    </xf>
    <xf numFmtId="0" fontId="6" fillId="5" borderId="4" xfId="0" applyFont="1" applyFill="1" applyBorder="1" applyAlignment="1">
      <alignment horizontal="left" vertical="center"/>
    </xf>
    <xf numFmtId="0" fontId="6" fillId="5" borderId="12" xfId="0" applyFont="1" applyFill="1" applyBorder="1" applyAlignment="1">
      <alignment horizontal="left" vertical="center"/>
    </xf>
  </cellXfs>
  <cellStyles count="2">
    <cellStyle name="一般" xfId="0" builtinId="0"/>
    <cellStyle name="百分比" xfId="1" builtinId="5"/>
  </cellStyles>
  <dxfs count="0"/>
  <tableStyles count="0" defaultTableStyle="TableStyleMedium2" defaultPivotStyle="PivotStyleLight16"/>
  <colors>
    <mruColors>
      <color rgb="FFBDD7EE"/>
      <color rgb="FFFFFF99"/>
      <color rgb="FF0000CC"/>
      <color rgb="FFDDEBF7"/>
      <color rgb="FFFEEB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4"/>
  <sheetViews>
    <sheetView tabSelected="1" topLeftCell="A79" zoomScaleNormal="100" workbookViewId="0">
      <selection activeCell="Q54" sqref="Q54"/>
    </sheetView>
  </sheetViews>
  <sheetFormatPr defaultRowHeight="15.75" x14ac:dyDescent="0.25"/>
  <cols>
    <col min="1" max="1" width="6.7109375" style="10" customWidth="1"/>
    <col min="2" max="2" width="35.7109375" style="8" customWidth="1"/>
    <col min="3" max="3" width="28.7109375" style="8" bestFit="1" customWidth="1"/>
    <col min="4" max="4" width="15.7109375" style="8" customWidth="1"/>
    <col min="5" max="5" width="12.7109375" style="10" customWidth="1"/>
    <col min="6" max="6" width="17.42578125" style="8" bestFit="1" customWidth="1"/>
    <col min="7" max="7" width="13.7109375" style="8" customWidth="1"/>
    <col min="8" max="8" width="11.7109375" style="8" bestFit="1" customWidth="1"/>
    <col min="9" max="9" width="13.7109375" style="8" customWidth="1"/>
    <col min="10" max="10" width="14.7109375" style="8" customWidth="1"/>
    <col min="11" max="15" width="10.7109375" style="8" customWidth="1"/>
    <col min="16" max="16" width="2.7109375" style="8" customWidth="1"/>
    <col min="17" max="16384" width="9.140625" style="8"/>
  </cols>
  <sheetData>
    <row r="1" spans="1:16" ht="18" customHeight="1" x14ac:dyDescent="0.25">
      <c r="A1" s="75"/>
      <c r="B1" s="75"/>
      <c r="C1" s="75"/>
      <c r="D1" s="75"/>
      <c r="E1" s="75"/>
      <c r="F1" s="75"/>
      <c r="G1" s="75"/>
      <c r="H1" s="75"/>
      <c r="I1" s="75"/>
      <c r="J1" s="75"/>
      <c r="K1" s="75"/>
      <c r="L1" s="75"/>
      <c r="M1" s="75"/>
      <c r="N1" s="75"/>
      <c r="O1" s="66" t="s">
        <v>82</v>
      </c>
    </row>
    <row r="2" spans="1:16" ht="18" customHeight="1" x14ac:dyDescent="0.25">
      <c r="A2" s="75" t="s">
        <v>84</v>
      </c>
      <c r="B2" s="75"/>
      <c r="C2" s="75"/>
      <c r="D2" s="75"/>
      <c r="E2" s="75"/>
      <c r="F2" s="75"/>
      <c r="G2" s="75"/>
      <c r="H2" s="75"/>
      <c r="I2" s="75"/>
      <c r="J2" s="75"/>
      <c r="K2" s="75"/>
      <c r="L2" s="75"/>
      <c r="M2" s="75"/>
      <c r="N2" s="75"/>
      <c r="O2" s="75"/>
    </row>
    <row r="3" spans="1:16" ht="18" customHeight="1" x14ac:dyDescent="0.25">
      <c r="A3" s="75" t="s">
        <v>83</v>
      </c>
      <c r="B3" s="75"/>
      <c r="C3" s="75"/>
      <c r="D3" s="75"/>
      <c r="E3" s="75"/>
      <c r="F3" s="75"/>
      <c r="G3" s="75"/>
      <c r="H3" s="75"/>
      <c r="I3" s="75"/>
      <c r="J3" s="75"/>
      <c r="K3" s="75"/>
      <c r="L3" s="75"/>
      <c r="M3" s="75"/>
      <c r="N3" s="75"/>
      <c r="O3" s="75"/>
    </row>
    <row r="4" spans="1:16" x14ac:dyDescent="0.25">
      <c r="A4" s="9"/>
    </row>
    <row r="5" spans="1:16" x14ac:dyDescent="0.25">
      <c r="A5" s="98" t="s">
        <v>66</v>
      </c>
      <c r="B5" s="98"/>
      <c r="C5" s="98"/>
      <c r="D5" s="98"/>
      <c r="E5" s="98"/>
      <c r="F5" s="98"/>
      <c r="G5" s="98"/>
      <c r="H5" s="98"/>
      <c r="I5" s="98"/>
      <c r="J5" s="98"/>
      <c r="K5" s="98"/>
      <c r="L5" s="98"/>
      <c r="M5" s="98"/>
      <c r="N5" s="98"/>
      <c r="O5" s="98"/>
      <c r="P5" s="98"/>
    </row>
    <row r="6" spans="1:16" ht="7.5" customHeight="1" x14ac:dyDescent="0.25">
      <c r="A6" s="11"/>
      <c r="B6" s="11"/>
      <c r="C6" s="12"/>
      <c r="D6" s="12"/>
      <c r="E6" s="13"/>
      <c r="F6" s="11"/>
      <c r="G6" s="11"/>
      <c r="H6" s="11"/>
      <c r="I6" s="11"/>
      <c r="J6" s="11"/>
      <c r="K6" s="11"/>
      <c r="L6" s="11"/>
      <c r="M6" s="11"/>
      <c r="N6" s="11"/>
      <c r="O6" s="11"/>
      <c r="P6" s="11"/>
    </row>
    <row r="7" spans="1:16" ht="21" customHeight="1" x14ac:dyDescent="0.25">
      <c r="A7" s="80" t="s">
        <v>14</v>
      </c>
      <c r="B7" s="80"/>
      <c r="C7" s="80"/>
      <c r="D7" s="80"/>
      <c r="E7" s="80"/>
      <c r="F7" s="80"/>
      <c r="G7" s="80"/>
      <c r="H7" s="80"/>
      <c r="I7" s="80"/>
      <c r="J7" s="80"/>
      <c r="K7" s="80"/>
      <c r="L7" s="80"/>
      <c r="M7" s="80"/>
      <c r="N7" s="80"/>
      <c r="O7" s="80"/>
    </row>
    <row r="8" spans="1:16" ht="34.5" customHeight="1" x14ac:dyDescent="0.25">
      <c r="A8" s="106" t="s">
        <v>15</v>
      </c>
      <c r="B8" s="106" t="s">
        <v>57</v>
      </c>
      <c r="C8" s="106" t="s">
        <v>0</v>
      </c>
      <c r="D8" s="105" t="s">
        <v>1</v>
      </c>
      <c r="E8" s="105"/>
      <c r="F8" s="14" t="s">
        <v>6</v>
      </c>
      <c r="G8" s="15" t="s">
        <v>58</v>
      </c>
      <c r="H8" s="102" t="s">
        <v>59</v>
      </c>
      <c r="I8" s="102" t="s">
        <v>77</v>
      </c>
      <c r="J8" s="106" t="s">
        <v>2</v>
      </c>
      <c r="K8" s="104" t="s">
        <v>72</v>
      </c>
      <c r="L8" s="105"/>
      <c r="M8" s="105"/>
      <c r="N8" s="105"/>
      <c r="O8" s="105"/>
    </row>
    <row r="9" spans="1:16" ht="34.5" customHeight="1" x14ac:dyDescent="0.25">
      <c r="A9" s="103"/>
      <c r="B9" s="103"/>
      <c r="C9" s="103"/>
      <c r="D9" s="16" t="s">
        <v>5</v>
      </c>
      <c r="E9" s="17" t="s">
        <v>11</v>
      </c>
      <c r="F9" s="18" t="s">
        <v>13</v>
      </c>
      <c r="G9" s="18" t="s">
        <v>13</v>
      </c>
      <c r="H9" s="103"/>
      <c r="I9" s="103"/>
      <c r="J9" s="103"/>
      <c r="K9" s="19" t="s">
        <v>67</v>
      </c>
      <c r="L9" s="19" t="s">
        <v>68</v>
      </c>
      <c r="M9" s="20" t="s">
        <v>3</v>
      </c>
      <c r="N9" s="20" t="s">
        <v>4</v>
      </c>
      <c r="O9" s="19" t="s">
        <v>60</v>
      </c>
    </row>
    <row r="10" spans="1:16" ht="20.25" customHeight="1" x14ac:dyDescent="0.25">
      <c r="A10" s="21">
        <v>1.1000000000000001</v>
      </c>
      <c r="B10" s="107" t="s">
        <v>69</v>
      </c>
      <c r="C10" s="108"/>
      <c r="D10" s="108"/>
      <c r="E10" s="108"/>
      <c r="F10" s="108"/>
      <c r="G10" s="108"/>
      <c r="H10" s="108"/>
      <c r="I10" s="108"/>
      <c r="J10" s="108"/>
      <c r="K10" s="108"/>
      <c r="L10" s="108"/>
      <c r="M10" s="108"/>
      <c r="N10" s="108"/>
      <c r="O10" s="109"/>
    </row>
    <row r="11" spans="1:16" ht="189" x14ac:dyDescent="0.25">
      <c r="A11" s="22">
        <v>1</v>
      </c>
      <c r="B11" s="68" t="s">
        <v>90</v>
      </c>
      <c r="C11" s="24" t="s">
        <v>95</v>
      </c>
      <c r="D11" s="24" t="s">
        <v>85</v>
      </c>
      <c r="E11" s="24">
        <v>34</v>
      </c>
      <c r="F11" s="25">
        <v>49300</v>
      </c>
      <c r="G11" s="26">
        <v>1450</v>
      </c>
      <c r="H11" s="23" t="s">
        <v>86</v>
      </c>
      <c r="I11" s="68" t="s">
        <v>87</v>
      </c>
      <c r="J11" s="68" t="s">
        <v>89</v>
      </c>
      <c r="K11" s="1"/>
      <c r="L11" s="1" t="s">
        <v>88</v>
      </c>
      <c r="M11" s="1"/>
      <c r="N11" s="1"/>
      <c r="O11" s="2"/>
    </row>
    <row r="12" spans="1:16" ht="157.5" x14ac:dyDescent="0.25">
      <c r="A12" s="27">
        <v>2</v>
      </c>
      <c r="B12" s="68" t="s">
        <v>99</v>
      </c>
      <c r="C12" s="24" t="s">
        <v>91</v>
      </c>
      <c r="D12" s="24" t="s">
        <v>92</v>
      </c>
      <c r="E12" s="24">
        <v>112</v>
      </c>
      <c r="F12" s="25">
        <v>8043.6</v>
      </c>
      <c r="G12" s="26">
        <f t="shared" ref="G12:G65" si="0">IFERROR(F12/E12,"")</f>
        <v>71.81785714285715</v>
      </c>
      <c r="H12" s="23" t="s">
        <v>93</v>
      </c>
      <c r="I12" s="23" t="s">
        <v>56</v>
      </c>
      <c r="J12" s="68" t="s">
        <v>94</v>
      </c>
      <c r="K12" s="1" t="s">
        <v>88</v>
      </c>
      <c r="L12" s="1"/>
      <c r="M12" s="1"/>
      <c r="N12" s="1"/>
      <c r="O12" s="2"/>
    </row>
    <row r="13" spans="1:16" ht="299.25" x14ac:dyDescent="0.25">
      <c r="A13" s="27">
        <v>3</v>
      </c>
      <c r="B13" s="68" t="s">
        <v>100</v>
      </c>
      <c r="C13" s="69" t="s">
        <v>98</v>
      </c>
      <c r="D13" s="24" t="s">
        <v>96</v>
      </c>
      <c r="E13" s="24">
        <v>15</v>
      </c>
      <c r="F13" s="25">
        <v>16080</v>
      </c>
      <c r="G13" s="26">
        <f t="shared" si="0"/>
        <v>1072</v>
      </c>
      <c r="H13" s="23" t="s">
        <v>103</v>
      </c>
      <c r="I13" s="23" t="s">
        <v>56</v>
      </c>
      <c r="J13" s="68" t="s">
        <v>97</v>
      </c>
      <c r="K13" s="1"/>
      <c r="L13" s="1" t="s">
        <v>88</v>
      </c>
      <c r="M13" s="1"/>
      <c r="N13" s="1"/>
      <c r="O13" s="2" t="s">
        <v>88</v>
      </c>
    </row>
    <row r="14" spans="1:16" ht="330.75" x14ac:dyDescent="0.25">
      <c r="A14" s="27">
        <v>4</v>
      </c>
      <c r="B14" s="70" t="s">
        <v>101</v>
      </c>
      <c r="C14" s="69" t="s">
        <v>98</v>
      </c>
      <c r="D14" s="24" t="s">
        <v>102</v>
      </c>
      <c r="E14" s="29">
        <v>14</v>
      </c>
      <c r="F14" s="30">
        <v>46672.9</v>
      </c>
      <c r="G14" s="26">
        <f t="shared" si="0"/>
        <v>3333.7785714285715</v>
      </c>
      <c r="H14" s="28" t="s">
        <v>104</v>
      </c>
      <c r="I14" s="23" t="s">
        <v>56</v>
      </c>
      <c r="J14" s="70" t="s">
        <v>105</v>
      </c>
      <c r="K14" s="3"/>
      <c r="L14" s="3" t="s">
        <v>88</v>
      </c>
      <c r="M14" s="3"/>
      <c r="N14" s="3"/>
      <c r="O14" s="4" t="s">
        <v>88</v>
      </c>
    </row>
    <row r="15" spans="1:16" ht="63" x14ac:dyDescent="0.25">
      <c r="A15" s="27">
        <v>5</v>
      </c>
      <c r="B15" s="70" t="s">
        <v>106</v>
      </c>
      <c r="C15" s="29" t="s">
        <v>107</v>
      </c>
      <c r="D15" s="29" t="s">
        <v>108</v>
      </c>
      <c r="E15" s="29">
        <v>11</v>
      </c>
      <c r="F15" s="30">
        <v>1250</v>
      </c>
      <c r="G15" s="26">
        <f t="shared" si="0"/>
        <v>113.63636363636364</v>
      </c>
      <c r="H15" s="28" t="s">
        <v>109</v>
      </c>
      <c r="I15" s="28" t="s">
        <v>64</v>
      </c>
      <c r="J15" s="70" t="s">
        <v>110</v>
      </c>
      <c r="K15" s="3"/>
      <c r="L15" s="3" t="s">
        <v>88</v>
      </c>
      <c r="M15" s="3"/>
      <c r="N15" s="3"/>
      <c r="O15" s="4"/>
    </row>
    <row r="16" spans="1:16" ht="409.5" x14ac:dyDescent="0.25">
      <c r="A16" s="27">
        <v>6</v>
      </c>
      <c r="B16" s="70" t="s">
        <v>111</v>
      </c>
      <c r="C16" s="71" t="s">
        <v>112</v>
      </c>
      <c r="D16" s="29" t="s">
        <v>113</v>
      </c>
      <c r="E16" s="29">
        <v>10</v>
      </c>
      <c r="F16" s="30">
        <v>22000</v>
      </c>
      <c r="G16" s="26">
        <f t="shared" si="0"/>
        <v>2200</v>
      </c>
      <c r="H16" s="28" t="s">
        <v>115</v>
      </c>
      <c r="I16" s="28" t="s">
        <v>49</v>
      </c>
      <c r="J16" s="70" t="s">
        <v>114</v>
      </c>
      <c r="K16" s="3" t="s">
        <v>88</v>
      </c>
      <c r="L16" s="3"/>
      <c r="M16" s="3"/>
      <c r="N16" s="3"/>
      <c r="O16" s="3" t="s">
        <v>88</v>
      </c>
    </row>
    <row r="17" spans="1:15" ht="409.5" x14ac:dyDescent="0.25">
      <c r="A17" s="27">
        <v>7</v>
      </c>
      <c r="B17" s="70" t="s">
        <v>116</v>
      </c>
      <c r="C17" s="71" t="s">
        <v>117</v>
      </c>
      <c r="D17" s="29" t="s">
        <v>118</v>
      </c>
      <c r="E17" s="29">
        <v>100</v>
      </c>
      <c r="F17" s="30">
        <v>21850</v>
      </c>
      <c r="G17" s="26">
        <f t="shared" si="0"/>
        <v>218.5</v>
      </c>
      <c r="H17" s="28" t="s">
        <v>119</v>
      </c>
      <c r="I17" s="28" t="s">
        <v>81</v>
      </c>
      <c r="J17" s="70" t="s">
        <v>120</v>
      </c>
      <c r="K17" s="3" t="s">
        <v>88</v>
      </c>
      <c r="L17" s="3"/>
      <c r="M17" s="3"/>
      <c r="N17" s="3"/>
      <c r="O17" s="4"/>
    </row>
    <row r="18" spans="1:15" ht="173.25" x14ac:dyDescent="0.25">
      <c r="A18" s="27">
        <v>8</v>
      </c>
      <c r="B18" s="70" t="s">
        <v>121</v>
      </c>
      <c r="C18" s="29" t="s">
        <v>123</v>
      </c>
      <c r="D18" s="29" t="s">
        <v>124</v>
      </c>
      <c r="E18" s="29">
        <v>110</v>
      </c>
      <c r="F18" s="30">
        <v>53000</v>
      </c>
      <c r="G18" s="26">
        <f t="shared" si="0"/>
        <v>481.81818181818181</v>
      </c>
      <c r="H18" s="28" t="s">
        <v>125</v>
      </c>
      <c r="I18" s="28" t="s">
        <v>56</v>
      </c>
      <c r="J18" s="70" t="s">
        <v>122</v>
      </c>
      <c r="K18" s="3" t="s">
        <v>88</v>
      </c>
      <c r="L18" s="3"/>
      <c r="M18" s="3"/>
      <c r="N18" s="3"/>
      <c r="O18" s="4" t="s">
        <v>88</v>
      </c>
    </row>
    <row r="19" spans="1:15" ht="220.5" x14ac:dyDescent="0.25">
      <c r="A19" s="27">
        <v>9</v>
      </c>
      <c r="B19" s="70" t="s">
        <v>126</v>
      </c>
      <c r="C19" s="72" t="s">
        <v>127</v>
      </c>
      <c r="D19" s="29" t="s">
        <v>128</v>
      </c>
      <c r="E19" s="29">
        <v>15</v>
      </c>
      <c r="F19" s="30">
        <v>45000</v>
      </c>
      <c r="G19" s="26">
        <f t="shared" si="0"/>
        <v>3000</v>
      </c>
      <c r="H19" s="28" t="s">
        <v>129</v>
      </c>
      <c r="I19" s="28" t="s">
        <v>64</v>
      </c>
      <c r="J19" s="28" t="s">
        <v>130</v>
      </c>
      <c r="K19" s="3" t="s">
        <v>88</v>
      </c>
      <c r="L19" s="3"/>
      <c r="M19" s="3"/>
      <c r="N19" s="3"/>
      <c r="O19" s="4" t="s">
        <v>88</v>
      </c>
    </row>
    <row r="20" spans="1:15" ht="409.5" x14ac:dyDescent="0.25">
      <c r="A20" s="27">
        <v>10</v>
      </c>
      <c r="B20" s="70" t="s">
        <v>131</v>
      </c>
      <c r="C20" s="71" t="s">
        <v>134</v>
      </c>
      <c r="D20" s="29" t="s">
        <v>132</v>
      </c>
      <c r="E20" s="29">
        <v>11</v>
      </c>
      <c r="F20" s="30">
        <v>2200</v>
      </c>
      <c r="G20" s="26">
        <f t="shared" si="0"/>
        <v>200</v>
      </c>
      <c r="H20" s="28" t="s">
        <v>133</v>
      </c>
      <c r="I20" s="28" t="s">
        <v>81</v>
      </c>
      <c r="J20" s="70" t="s">
        <v>147</v>
      </c>
      <c r="K20" s="3" t="s">
        <v>88</v>
      </c>
      <c r="L20" s="3"/>
      <c r="M20" s="3"/>
      <c r="N20" s="3"/>
      <c r="O20" s="4"/>
    </row>
    <row r="21" spans="1:15" ht="94.5" x14ac:dyDescent="0.25">
      <c r="A21" s="27">
        <v>11</v>
      </c>
      <c r="B21" s="70" t="s">
        <v>153</v>
      </c>
      <c r="C21" s="29" t="s">
        <v>159</v>
      </c>
      <c r="D21" s="29" t="s">
        <v>154</v>
      </c>
      <c r="E21" s="29">
        <v>320</v>
      </c>
      <c r="F21" s="30">
        <v>721.8</v>
      </c>
      <c r="G21" s="26">
        <f t="shared" si="0"/>
        <v>2.2556249999999998</v>
      </c>
      <c r="H21" s="28" t="s">
        <v>155</v>
      </c>
      <c r="I21" s="28" t="s">
        <v>55</v>
      </c>
      <c r="J21" s="71" t="s">
        <v>156</v>
      </c>
      <c r="K21" s="3" t="s">
        <v>88</v>
      </c>
      <c r="L21" s="3"/>
      <c r="M21" s="3"/>
      <c r="N21" s="3"/>
      <c r="O21" s="4"/>
    </row>
    <row r="22" spans="1:15" ht="141.75" x14ac:dyDescent="0.25">
      <c r="A22" s="27">
        <v>12</v>
      </c>
      <c r="B22" s="70" t="s">
        <v>160</v>
      </c>
      <c r="C22" s="29" t="s">
        <v>164</v>
      </c>
      <c r="D22" s="29" t="s">
        <v>154</v>
      </c>
      <c r="E22" s="29">
        <v>320</v>
      </c>
      <c r="F22" s="30">
        <v>902.19</v>
      </c>
      <c r="G22" s="26">
        <f t="shared" si="0"/>
        <v>2.8193437500000003</v>
      </c>
      <c r="H22" s="28" t="s">
        <v>157</v>
      </c>
      <c r="I22" s="28" t="s">
        <v>55</v>
      </c>
      <c r="J22" s="71" t="s">
        <v>158</v>
      </c>
      <c r="K22" s="3" t="s">
        <v>88</v>
      </c>
      <c r="L22" s="3"/>
      <c r="M22" s="3"/>
      <c r="N22" s="3"/>
      <c r="O22" s="4"/>
    </row>
    <row r="23" spans="1:15" ht="315" x14ac:dyDescent="0.25">
      <c r="A23" s="27">
        <v>13</v>
      </c>
      <c r="B23" s="70" t="s">
        <v>161</v>
      </c>
      <c r="C23" s="29" t="s">
        <v>165</v>
      </c>
      <c r="D23" s="29" t="s">
        <v>162</v>
      </c>
      <c r="E23" s="29">
        <v>100</v>
      </c>
      <c r="F23" s="30">
        <v>84</v>
      </c>
      <c r="G23" s="26">
        <f t="shared" si="0"/>
        <v>0.84</v>
      </c>
      <c r="H23" s="28" t="s">
        <v>157</v>
      </c>
      <c r="I23" s="28" t="s">
        <v>55</v>
      </c>
      <c r="J23" s="70" t="s">
        <v>163</v>
      </c>
      <c r="K23" s="3" t="s">
        <v>88</v>
      </c>
      <c r="L23" s="3"/>
      <c r="M23" s="3"/>
      <c r="N23" s="3"/>
      <c r="O23" s="4"/>
    </row>
    <row r="24" spans="1:15" ht="157.5" x14ac:dyDescent="0.25">
      <c r="A24" s="27">
        <v>14</v>
      </c>
      <c r="B24" s="70" t="s">
        <v>166</v>
      </c>
      <c r="C24" s="29" t="s">
        <v>168</v>
      </c>
      <c r="D24" s="29" t="s">
        <v>167</v>
      </c>
      <c r="E24" s="29">
        <v>26</v>
      </c>
      <c r="F24" s="30">
        <v>84563</v>
      </c>
      <c r="G24" s="26">
        <f t="shared" si="0"/>
        <v>3252.4230769230771</v>
      </c>
      <c r="H24" s="28" t="s">
        <v>169</v>
      </c>
      <c r="I24" s="28" t="s">
        <v>46</v>
      </c>
      <c r="J24" s="70" t="s">
        <v>170</v>
      </c>
      <c r="K24" s="3"/>
      <c r="L24" s="3"/>
      <c r="M24" s="3" t="s">
        <v>88</v>
      </c>
      <c r="N24" s="3"/>
      <c r="O24" s="4"/>
    </row>
    <row r="25" spans="1:15" ht="94.5" x14ac:dyDescent="0.25">
      <c r="A25" s="27">
        <v>15</v>
      </c>
      <c r="B25" s="70" t="s">
        <v>175</v>
      </c>
      <c r="C25" s="29" t="s">
        <v>171</v>
      </c>
      <c r="D25" s="29" t="s">
        <v>172</v>
      </c>
      <c r="E25" s="29">
        <v>10</v>
      </c>
      <c r="F25" s="30">
        <v>38725</v>
      </c>
      <c r="G25" s="26">
        <f t="shared" si="0"/>
        <v>3872.5</v>
      </c>
      <c r="H25" s="28" t="s">
        <v>173</v>
      </c>
      <c r="I25" s="28" t="s">
        <v>46</v>
      </c>
      <c r="J25" s="70" t="s">
        <v>174</v>
      </c>
      <c r="K25" s="3"/>
      <c r="L25" s="3"/>
      <c r="M25" s="3" t="s">
        <v>88</v>
      </c>
      <c r="N25" s="3"/>
      <c r="O25" s="4"/>
    </row>
    <row r="26" spans="1:15" ht="362.25" x14ac:dyDescent="0.25">
      <c r="A26" s="27">
        <v>16</v>
      </c>
      <c r="B26" s="70" t="s">
        <v>176</v>
      </c>
      <c r="C26" s="29" t="s">
        <v>177</v>
      </c>
      <c r="D26" s="29" t="s">
        <v>178</v>
      </c>
      <c r="E26" s="29">
        <v>15</v>
      </c>
      <c r="F26" s="30">
        <v>75600</v>
      </c>
      <c r="G26" s="26">
        <f t="shared" si="0"/>
        <v>5040</v>
      </c>
      <c r="H26" s="28" t="s">
        <v>183</v>
      </c>
      <c r="I26" s="28" t="s">
        <v>46</v>
      </c>
      <c r="J26" s="70" t="s">
        <v>179</v>
      </c>
      <c r="K26" s="3"/>
      <c r="L26" s="3"/>
      <c r="M26" s="3" t="s">
        <v>88</v>
      </c>
      <c r="N26" s="3"/>
      <c r="O26" s="4"/>
    </row>
    <row r="27" spans="1:15" ht="362.25" x14ac:dyDescent="0.25">
      <c r="A27" s="27">
        <v>17</v>
      </c>
      <c r="B27" s="70" t="s">
        <v>180</v>
      </c>
      <c r="C27" s="29" t="s">
        <v>181</v>
      </c>
      <c r="D27" s="29" t="s">
        <v>182</v>
      </c>
      <c r="E27" s="29">
        <v>14</v>
      </c>
      <c r="F27" s="30">
        <v>75600</v>
      </c>
      <c r="G27" s="26">
        <f t="shared" si="0"/>
        <v>5400</v>
      </c>
      <c r="H27" s="28" t="s">
        <v>183</v>
      </c>
      <c r="I27" s="28" t="s">
        <v>46</v>
      </c>
      <c r="J27" s="70" t="s">
        <v>184</v>
      </c>
      <c r="K27" s="3"/>
      <c r="L27" s="3"/>
      <c r="M27" s="3" t="s">
        <v>88</v>
      </c>
      <c r="N27" s="3"/>
      <c r="O27" s="4"/>
    </row>
    <row r="28" spans="1:15" ht="409.5" x14ac:dyDescent="0.25">
      <c r="A28" s="27">
        <v>18</v>
      </c>
      <c r="B28" s="70" t="s">
        <v>185</v>
      </c>
      <c r="C28" s="72">
        <v>45184</v>
      </c>
      <c r="D28" s="29" t="s">
        <v>186</v>
      </c>
      <c r="E28" s="29">
        <v>46</v>
      </c>
      <c r="F28" s="30">
        <v>1300</v>
      </c>
      <c r="G28" s="26">
        <f t="shared" si="0"/>
        <v>28.260869565217391</v>
      </c>
      <c r="H28" s="28" t="s">
        <v>188</v>
      </c>
      <c r="I28" s="28" t="s">
        <v>55</v>
      </c>
      <c r="J28" s="70" t="s">
        <v>187</v>
      </c>
      <c r="K28" s="3" t="s">
        <v>88</v>
      </c>
      <c r="L28" s="3"/>
      <c r="M28" s="3"/>
      <c r="N28" s="3"/>
      <c r="O28" s="4"/>
    </row>
    <row r="29" spans="1:15" ht="110.25" x14ac:dyDescent="0.25">
      <c r="A29" s="27">
        <v>19</v>
      </c>
      <c r="B29" s="70" t="s">
        <v>189</v>
      </c>
      <c r="C29" s="29" t="s">
        <v>190</v>
      </c>
      <c r="D29" s="29" t="s">
        <v>191</v>
      </c>
      <c r="E29" s="29">
        <v>50</v>
      </c>
      <c r="F29" s="30">
        <v>10850</v>
      </c>
      <c r="G29" s="26">
        <f t="shared" si="0"/>
        <v>217</v>
      </c>
      <c r="H29" s="28" t="s">
        <v>192</v>
      </c>
      <c r="I29" s="28" t="s">
        <v>56</v>
      </c>
      <c r="J29" s="70" t="s">
        <v>193</v>
      </c>
      <c r="K29" s="3" t="s">
        <v>88</v>
      </c>
      <c r="L29" s="3"/>
      <c r="M29" s="3"/>
      <c r="N29" s="3"/>
      <c r="O29" s="4"/>
    </row>
    <row r="30" spans="1:15" ht="78.75" x14ac:dyDescent="0.25">
      <c r="A30" s="27">
        <v>20</v>
      </c>
      <c r="B30" s="70" t="s">
        <v>195</v>
      </c>
      <c r="C30" s="29" t="s">
        <v>198</v>
      </c>
      <c r="D30" s="29" t="s">
        <v>194</v>
      </c>
      <c r="E30" s="29">
        <v>5</v>
      </c>
      <c r="F30" s="30">
        <v>880</v>
      </c>
      <c r="G30" s="26">
        <f t="shared" si="0"/>
        <v>176</v>
      </c>
      <c r="H30" s="28" t="s">
        <v>183</v>
      </c>
      <c r="I30" s="28" t="s">
        <v>55</v>
      </c>
      <c r="J30" s="70" t="s">
        <v>196</v>
      </c>
      <c r="K30" s="3" t="s">
        <v>88</v>
      </c>
      <c r="L30" s="3"/>
      <c r="M30" s="3"/>
      <c r="N30" s="3"/>
      <c r="O30" s="4"/>
    </row>
    <row r="31" spans="1:15" ht="236.25" x14ac:dyDescent="0.25">
      <c r="A31" s="27">
        <v>21</v>
      </c>
      <c r="B31" s="70" t="s">
        <v>197</v>
      </c>
      <c r="C31" s="29" t="s">
        <v>199</v>
      </c>
      <c r="D31" s="29" t="s">
        <v>201</v>
      </c>
      <c r="E31" s="29">
        <v>11</v>
      </c>
      <c r="F31" s="30">
        <v>14400</v>
      </c>
      <c r="G31" s="26">
        <f t="shared" si="0"/>
        <v>1309.090909090909</v>
      </c>
      <c r="H31" s="28" t="s">
        <v>202</v>
      </c>
      <c r="I31" s="28" t="s">
        <v>46</v>
      </c>
      <c r="J31" s="70" t="s">
        <v>200</v>
      </c>
      <c r="K31" s="3"/>
      <c r="L31" s="3"/>
      <c r="M31" s="3" t="s">
        <v>88</v>
      </c>
      <c r="N31" s="3"/>
      <c r="O31" s="4"/>
    </row>
    <row r="32" spans="1:15" ht="110.25" x14ac:dyDescent="0.25">
      <c r="A32" s="27">
        <v>22</v>
      </c>
      <c r="B32" s="70" t="s">
        <v>203</v>
      </c>
      <c r="C32" s="29" t="s">
        <v>204</v>
      </c>
      <c r="D32" s="29" t="s">
        <v>205</v>
      </c>
      <c r="E32" s="29">
        <v>7</v>
      </c>
      <c r="F32" s="30">
        <v>29399.699999999997</v>
      </c>
      <c r="G32" s="26">
        <f t="shared" si="0"/>
        <v>4199.9571428571426</v>
      </c>
      <c r="H32" s="28" t="s">
        <v>202</v>
      </c>
      <c r="I32" s="28" t="s">
        <v>46</v>
      </c>
      <c r="J32" s="70" t="s">
        <v>206</v>
      </c>
      <c r="K32" s="3" t="s">
        <v>88</v>
      </c>
      <c r="L32" s="3"/>
      <c r="M32" s="3" t="s">
        <v>88</v>
      </c>
      <c r="N32" s="3"/>
      <c r="O32" s="4"/>
    </row>
    <row r="33" spans="1:15" ht="220.5" x14ac:dyDescent="0.25">
      <c r="A33" s="27">
        <v>23</v>
      </c>
      <c r="B33" s="70" t="s">
        <v>207</v>
      </c>
      <c r="C33" s="29" t="s">
        <v>199</v>
      </c>
      <c r="D33" s="29" t="s">
        <v>208</v>
      </c>
      <c r="E33" s="29">
        <v>11</v>
      </c>
      <c r="F33" s="30">
        <v>13800</v>
      </c>
      <c r="G33" s="26">
        <f t="shared" si="0"/>
        <v>1254.5454545454545</v>
      </c>
      <c r="H33" s="28" t="s">
        <v>209</v>
      </c>
      <c r="I33" s="28" t="s">
        <v>43</v>
      </c>
      <c r="J33" s="70" t="s">
        <v>210</v>
      </c>
      <c r="K33" s="3" t="s">
        <v>88</v>
      </c>
      <c r="L33" s="3"/>
      <c r="M33" s="3" t="s">
        <v>88</v>
      </c>
      <c r="N33" s="3"/>
      <c r="O33" s="4"/>
    </row>
    <row r="34" spans="1:15" ht="63" x14ac:dyDescent="0.25">
      <c r="A34" s="27">
        <v>24</v>
      </c>
      <c r="B34" s="70" t="s">
        <v>211</v>
      </c>
      <c r="C34" s="71" t="s">
        <v>212</v>
      </c>
      <c r="D34" s="29" t="s">
        <v>214</v>
      </c>
      <c r="E34" s="29">
        <v>26</v>
      </c>
      <c r="F34" s="30">
        <v>41560</v>
      </c>
      <c r="G34" s="26">
        <f t="shared" si="0"/>
        <v>1598.4615384615386</v>
      </c>
      <c r="H34" s="28" t="s">
        <v>220</v>
      </c>
      <c r="I34" s="28" t="s">
        <v>46</v>
      </c>
      <c r="J34" s="70" t="s">
        <v>215</v>
      </c>
      <c r="K34" s="3" t="s">
        <v>88</v>
      </c>
      <c r="L34" s="3"/>
      <c r="M34" s="3" t="s">
        <v>88</v>
      </c>
      <c r="N34" s="3"/>
      <c r="O34" s="4"/>
    </row>
    <row r="35" spans="1:15" ht="220.5" x14ac:dyDescent="0.25">
      <c r="A35" s="27">
        <v>25</v>
      </c>
      <c r="B35" s="70" t="s">
        <v>217</v>
      </c>
      <c r="C35" s="29" t="s">
        <v>218</v>
      </c>
      <c r="D35" s="29" t="s">
        <v>219</v>
      </c>
      <c r="E35" s="29">
        <v>15</v>
      </c>
      <c r="F35" s="30">
        <v>25200</v>
      </c>
      <c r="G35" s="26">
        <f t="shared" si="0"/>
        <v>1680</v>
      </c>
      <c r="H35" s="28" t="s">
        <v>216</v>
      </c>
      <c r="I35" s="28" t="s">
        <v>56</v>
      </c>
      <c r="J35" s="70" t="s">
        <v>221</v>
      </c>
      <c r="K35" s="3"/>
      <c r="L35" s="3"/>
      <c r="M35" s="3" t="s">
        <v>88</v>
      </c>
      <c r="N35" s="3"/>
      <c r="O35" s="3" t="s">
        <v>88</v>
      </c>
    </row>
    <row r="36" spans="1:15" ht="283.5" x14ac:dyDescent="0.25">
      <c r="A36" s="27">
        <v>26</v>
      </c>
      <c r="B36" s="70" t="s">
        <v>223</v>
      </c>
      <c r="C36" s="29" t="s">
        <v>222</v>
      </c>
      <c r="D36" s="29" t="s">
        <v>213</v>
      </c>
      <c r="E36" s="29">
        <v>8</v>
      </c>
      <c r="F36" s="30">
        <v>7300</v>
      </c>
      <c r="G36" s="26">
        <f t="shared" si="0"/>
        <v>912.5</v>
      </c>
      <c r="H36" s="28" t="s">
        <v>216</v>
      </c>
      <c r="I36" s="28" t="s">
        <v>46</v>
      </c>
      <c r="J36" s="70" t="s">
        <v>224</v>
      </c>
      <c r="K36" s="3" t="s">
        <v>88</v>
      </c>
      <c r="L36" s="3"/>
      <c r="M36" s="3" t="s">
        <v>88</v>
      </c>
      <c r="N36" s="3"/>
      <c r="O36" s="4"/>
    </row>
    <row r="37" spans="1:15" ht="267.75" x14ac:dyDescent="0.25">
      <c r="A37" s="27">
        <v>27</v>
      </c>
      <c r="B37" s="70" t="s">
        <v>227</v>
      </c>
      <c r="C37" s="29" t="s">
        <v>226</v>
      </c>
      <c r="D37" s="29" t="s">
        <v>213</v>
      </c>
      <c r="E37" s="29">
        <v>25</v>
      </c>
      <c r="F37" s="30">
        <v>38350</v>
      </c>
      <c r="G37" s="26">
        <f t="shared" si="0"/>
        <v>1534</v>
      </c>
      <c r="H37" s="28" t="s">
        <v>225</v>
      </c>
      <c r="I37" s="28" t="s">
        <v>46</v>
      </c>
      <c r="J37" s="74" t="s">
        <v>228</v>
      </c>
      <c r="K37" s="3" t="s">
        <v>88</v>
      </c>
      <c r="L37" s="3"/>
      <c r="M37" s="3" t="s">
        <v>88</v>
      </c>
      <c r="N37" s="3"/>
      <c r="O37" s="4"/>
    </row>
    <row r="38" spans="1:15" ht="157.5" x14ac:dyDescent="0.25">
      <c r="A38" s="27">
        <v>28</v>
      </c>
      <c r="B38" s="70" t="s">
        <v>230</v>
      </c>
      <c r="C38" s="29" t="s">
        <v>229</v>
      </c>
      <c r="D38" s="29" t="s">
        <v>232</v>
      </c>
      <c r="E38" s="29">
        <v>13</v>
      </c>
      <c r="F38" s="30">
        <v>36667</v>
      </c>
      <c r="G38" s="26">
        <f t="shared" si="0"/>
        <v>2820.5384615384614</v>
      </c>
      <c r="H38" s="28" t="s">
        <v>231</v>
      </c>
      <c r="I38" s="28" t="s">
        <v>56</v>
      </c>
      <c r="J38" s="70" t="s">
        <v>233</v>
      </c>
      <c r="K38" s="3" t="s">
        <v>88</v>
      </c>
      <c r="L38" s="3"/>
      <c r="M38" s="3"/>
      <c r="N38" s="3"/>
      <c r="O38" s="4"/>
    </row>
    <row r="39" spans="1:15" ht="63" x14ac:dyDescent="0.25">
      <c r="A39" s="27">
        <v>29</v>
      </c>
      <c r="B39" s="70" t="s">
        <v>234</v>
      </c>
      <c r="C39" s="29" t="s">
        <v>229</v>
      </c>
      <c r="D39" s="29" t="s">
        <v>213</v>
      </c>
      <c r="E39" s="29">
        <v>31</v>
      </c>
      <c r="F39" s="30">
        <v>6875</v>
      </c>
      <c r="G39" s="26">
        <f t="shared" si="0"/>
        <v>221.7741935483871</v>
      </c>
      <c r="H39" s="28" t="s">
        <v>236</v>
      </c>
      <c r="I39" s="28" t="s">
        <v>56</v>
      </c>
      <c r="J39" s="74" t="s">
        <v>235</v>
      </c>
      <c r="K39" s="3" t="s">
        <v>88</v>
      </c>
      <c r="L39" s="3"/>
      <c r="M39" s="3"/>
      <c r="N39" s="3"/>
      <c r="O39" s="4"/>
    </row>
    <row r="40" spans="1:15" ht="346.5" x14ac:dyDescent="0.25">
      <c r="A40" s="27">
        <v>30</v>
      </c>
      <c r="B40" s="70" t="s">
        <v>237</v>
      </c>
      <c r="C40" s="29" t="s">
        <v>240</v>
      </c>
      <c r="D40" s="29" t="s">
        <v>241</v>
      </c>
      <c r="E40" s="29">
        <v>9</v>
      </c>
      <c r="F40" s="30">
        <v>54680</v>
      </c>
      <c r="G40" s="26">
        <f t="shared" si="0"/>
        <v>6075.5555555555557</v>
      </c>
      <c r="H40" s="28" t="s">
        <v>236</v>
      </c>
      <c r="I40" s="28" t="s">
        <v>56</v>
      </c>
      <c r="J40" s="74" t="s">
        <v>238</v>
      </c>
      <c r="K40" s="3" t="s">
        <v>88</v>
      </c>
      <c r="L40" s="3"/>
      <c r="M40" s="3"/>
      <c r="N40" s="3"/>
      <c r="O40" s="4" t="s">
        <v>88</v>
      </c>
    </row>
    <row r="41" spans="1:15" ht="78.75" x14ac:dyDescent="0.25">
      <c r="A41" s="27">
        <v>31</v>
      </c>
      <c r="B41" s="70" t="s">
        <v>239</v>
      </c>
      <c r="C41" s="29" t="s">
        <v>244</v>
      </c>
      <c r="D41" s="29" t="s">
        <v>242</v>
      </c>
      <c r="E41" s="29">
        <v>6</v>
      </c>
      <c r="F41" s="30">
        <v>3600</v>
      </c>
      <c r="G41" s="26">
        <f t="shared" si="0"/>
        <v>600</v>
      </c>
      <c r="H41" s="28" t="s">
        <v>236</v>
      </c>
      <c r="I41" s="28" t="s">
        <v>56</v>
      </c>
      <c r="J41" s="70" t="s">
        <v>243</v>
      </c>
      <c r="K41" s="3" t="s">
        <v>88</v>
      </c>
      <c r="L41" s="3"/>
      <c r="M41" s="3"/>
      <c r="N41" s="3"/>
      <c r="O41" s="4"/>
    </row>
    <row r="42" spans="1:15" ht="330.75" x14ac:dyDescent="0.25">
      <c r="A42" s="27">
        <v>32</v>
      </c>
      <c r="B42" s="70" t="s">
        <v>245</v>
      </c>
      <c r="C42" s="29" t="s">
        <v>246</v>
      </c>
      <c r="D42" s="29" t="s">
        <v>247</v>
      </c>
      <c r="E42" s="29">
        <v>39</v>
      </c>
      <c r="F42" s="30">
        <v>28506.65</v>
      </c>
      <c r="G42" s="26">
        <f t="shared" si="0"/>
        <v>730.93974358974367</v>
      </c>
      <c r="H42" s="28" t="s">
        <v>249</v>
      </c>
      <c r="I42" s="28" t="s">
        <v>56</v>
      </c>
      <c r="J42" s="70" t="s">
        <v>248</v>
      </c>
      <c r="K42" s="3" t="s">
        <v>88</v>
      </c>
      <c r="L42" s="3"/>
      <c r="M42" s="3"/>
      <c r="N42" s="3"/>
      <c r="O42" s="4"/>
    </row>
    <row r="43" spans="1:15" ht="157.5" x14ac:dyDescent="0.25">
      <c r="A43" s="27">
        <v>33</v>
      </c>
      <c r="B43" s="70" t="s">
        <v>252</v>
      </c>
      <c r="C43" s="71" t="s">
        <v>251</v>
      </c>
      <c r="D43" s="29" t="s">
        <v>167</v>
      </c>
      <c r="E43" s="29">
        <v>306</v>
      </c>
      <c r="F43" s="30">
        <v>3109.66</v>
      </c>
      <c r="G43" s="26">
        <f t="shared" si="0"/>
        <v>10.162287581699346</v>
      </c>
      <c r="H43" s="28" t="s">
        <v>93</v>
      </c>
      <c r="I43" s="28" t="s">
        <v>55</v>
      </c>
      <c r="J43" s="70" t="s">
        <v>250</v>
      </c>
      <c r="K43" s="3" t="s">
        <v>88</v>
      </c>
      <c r="L43" s="3"/>
      <c r="M43" s="3"/>
      <c r="N43" s="3"/>
      <c r="O43" s="4"/>
    </row>
    <row r="44" spans="1:15" ht="126" x14ac:dyDescent="0.25">
      <c r="A44" s="27">
        <v>34</v>
      </c>
      <c r="B44" s="70" t="s">
        <v>253</v>
      </c>
      <c r="C44" s="29" t="s">
        <v>254</v>
      </c>
      <c r="D44" s="29" t="s">
        <v>255</v>
      </c>
      <c r="E44" s="29">
        <v>210</v>
      </c>
      <c r="F44" s="30">
        <v>11615.5</v>
      </c>
      <c r="G44" s="26">
        <f t="shared" si="0"/>
        <v>55.311904761904763</v>
      </c>
      <c r="H44" s="28" t="s">
        <v>256</v>
      </c>
      <c r="I44" s="28" t="s">
        <v>81</v>
      </c>
      <c r="J44" s="74" t="s">
        <v>257</v>
      </c>
      <c r="K44" s="3" t="s">
        <v>88</v>
      </c>
      <c r="L44" s="3"/>
      <c r="M44" s="3"/>
      <c r="N44" s="3"/>
      <c r="O44" s="4"/>
    </row>
    <row r="45" spans="1:15" ht="157.5" x14ac:dyDescent="0.25">
      <c r="A45" s="27">
        <v>35</v>
      </c>
      <c r="B45" s="70" t="s">
        <v>263</v>
      </c>
      <c r="C45" s="29" t="s">
        <v>258</v>
      </c>
      <c r="D45" s="29" t="s">
        <v>255</v>
      </c>
      <c r="E45" s="29">
        <v>13</v>
      </c>
      <c r="F45" s="30">
        <v>14350</v>
      </c>
      <c r="G45" s="26">
        <f t="shared" si="0"/>
        <v>1103.8461538461538</v>
      </c>
      <c r="H45" s="28" t="s">
        <v>259</v>
      </c>
      <c r="I45" s="28" t="s">
        <v>46</v>
      </c>
      <c r="J45" s="70" t="s">
        <v>275</v>
      </c>
      <c r="K45" s="3" t="s">
        <v>88</v>
      </c>
      <c r="L45" s="3"/>
      <c r="M45" s="3" t="s">
        <v>88</v>
      </c>
      <c r="N45" s="3"/>
      <c r="O45" s="4"/>
    </row>
    <row r="46" spans="1:15" ht="126" x14ac:dyDescent="0.25">
      <c r="A46" s="27">
        <v>36</v>
      </c>
      <c r="B46" s="70" t="s">
        <v>260</v>
      </c>
      <c r="C46" s="29" t="s">
        <v>258</v>
      </c>
      <c r="D46" s="29" t="s">
        <v>167</v>
      </c>
      <c r="E46" s="29">
        <v>23</v>
      </c>
      <c r="F46" s="30">
        <v>19830</v>
      </c>
      <c r="G46" s="26">
        <f t="shared" si="0"/>
        <v>862.17391304347825</v>
      </c>
      <c r="H46" s="28" t="s">
        <v>261</v>
      </c>
      <c r="I46" s="28" t="s">
        <v>46</v>
      </c>
      <c r="J46" s="70" t="s">
        <v>262</v>
      </c>
      <c r="K46" s="3" t="s">
        <v>88</v>
      </c>
      <c r="L46" s="3"/>
      <c r="M46" s="3" t="s">
        <v>88</v>
      </c>
      <c r="N46" s="3"/>
      <c r="O46" s="4"/>
    </row>
    <row r="47" spans="1:15" ht="189" x14ac:dyDescent="0.25">
      <c r="A47" s="27">
        <v>37</v>
      </c>
      <c r="B47" s="70" t="s">
        <v>264</v>
      </c>
      <c r="C47" s="29" t="s">
        <v>258</v>
      </c>
      <c r="D47" s="29" t="s">
        <v>167</v>
      </c>
      <c r="E47" s="29">
        <v>23</v>
      </c>
      <c r="F47" s="30">
        <v>3240</v>
      </c>
      <c r="G47" s="26">
        <f t="shared" si="0"/>
        <v>140.86956521739131</v>
      </c>
      <c r="H47" s="28" t="s">
        <v>266</v>
      </c>
      <c r="I47" s="28" t="s">
        <v>46</v>
      </c>
      <c r="J47" s="70" t="s">
        <v>265</v>
      </c>
      <c r="K47" s="3" t="s">
        <v>88</v>
      </c>
      <c r="L47" s="3"/>
      <c r="M47" s="3" t="s">
        <v>88</v>
      </c>
      <c r="N47" s="3"/>
      <c r="O47" s="4"/>
    </row>
    <row r="48" spans="1:15" ht="330.75" x14ac:dyDescent="0.25">
      <c r="A48" s="27">
        <v>38</v>
      </c>
      <c r="B48" s="70" t="s">
        <v>267</v>
      </c>
      <c r="C48" s="29" t="s">
        <v>258</v>
      </c>
      <c r="D48" s="29" t="s">
        <v>167</v>
      </c>
      <c r="E48" s="29">
        <v>39</v>
      </c>
      <c r="F48" s="30">
        <v>66480</v>
      </c>
      <c r="G48" s="26">
        <f t="shared" si="0"/>
        <v>1704.6153846153845</v>
      </c>
      <c r="H48" s="28" t="s">
        <v>268</v>
      </c>
      <c r="I48" s="28" t="s">
        <v>46</v>
      </c>
      <c r="J48" s="70" t="s">
        <v>269</v>
      </c>
      <c r="K48" s="3" t="s">
        <v>88</v>
      </c>
      <c r="L48" s="3"/>
      <c r="M48" s="3" t="s">
        <v>88</v>
      </c>
      <c r="N48" s="3"/>
      <c r="O48" s="4"/>
    </row>
    <row r="49" spans="1:15" ht="141.75" x14ac:dyDescent="0.25">
      <c r="A49" s="27">
        <v>39</v>
      </c>
      <c r="B49" s="70" t="s">
        <v>272</v>
      </c>
      <c r="C49" s="29" t="s">
        <v>258</v>
      </c>
      <c r="D49" s="29" t="s">
        <v>167</v>
      </c>
      <c r="E49" s="29">
        <v>25</v>
      </c>
      <c r="F49" s="30">
        <v>44410</v>
      </c>
      <c r="G49" s="26">
        <f t="shared" si="0"/>
        <v>1776.4</v>
      </c>
      <c r="H49" s="28" t="s">
        <v>270</v>
      </c>
      <c r="I49" s="28" t="s">
        <v>46</v>
      </c>
      <c r="J49" s="70" t="s">
        <v>271</v>
      </c>
      <c r="K49" s="3" t="s">
        <v>88</v>
      </c>
      <c r="L49" s="3"/>
      <c r="M49" s="3" t="s">
        <v>88</v>
      </c>
      <c r="N49" s="3"/>
      <c r="O49" s="4"/>
    </row>
    <row r="50" spans="1:15" ht="141.75" x14ac:dyDescent="0.25">
      <c r="A50" s="27">
        <v>40</v>
      </c>
      <c r="B50" s="70" t="s">
        <v>273</v>
      </c>
      <c r="C50" s="29" t="s">
        <v>258</v>
      </c>
      <c r="D50" s="29" t="s">
        <v>167</v>
      </c>
      <c r="E50" s="29">
        <v>16</v>
      </c>
      <c r="F50" s="30">
        <v>30960</v>
      </c>
      <c r="G50" s="26">
        <f t="shared" si="0"/>
        <v>1935</v>
      </c>
      <c r="H50" s="28" t="s">
        <v>274</v>
      </c>
      <c r="I50" s="28" t="s">
        <v>46</v>
      </c>
      <c r="J50" s="70" t="s">
        <v>276</v>
      </c>
      <c r="K50" s="3" t="s">
        <v>88</v>
      </c>
      <c r="L50" s="3"/>
      <c r="M50" s="3" t="s">
        <v>88</v>
      </c>
      <c r="N50" s="3"/>
      <c r="O50" s="4"/>
    </row>
    <row r="51" spans="1:15" ht="189" x14ac:dyDescent="0.25">
      <c r="A51" s="27">
        <v>41</v>
      </c>
      <c r="B51" s="70" t="s">
        <v>277</v>
      </c>
      <c r="C51" s="29" t="s">
        <v>279</v>
      </c>
      <c r="D51" s="29" t="s">
        <v>167</v>
      </c>
      <c r="E51" s="29">
        <v>49</v>
      </c>
      <c r="F51" s="30">
        <v>75262</v>
      </c>
      <c r="G51" s="26">
        <f t="shared" si="0"/>
        <v>1535.9591836734694</v>
      </c>
      <c r="H51" s="28" t="s">
        <v>274</v>
      </c>
      <c r="I51" s="28" t="s">
        <v>46</v>
      </c>
      <c r="J51" s="70" t="s">
        <v>278</v>
      </c>
      <c r="K51" s="3" t="s">
        <v>88</v>
      </c>
      <c r="L51" s="3"/>
      <c r="M51" s="3" t="s">
        <v>88</v>
      </c>
      <c r="N51" s="3"/>
      <c r="O51" s="4"/>
    </row>
    <row r="52" spans="1:15" ht="126" x14ac:dyDescent="0.25">
      <c r="A52" s="27">
        <v>42</v>
      </c>
      <c r="B52" s="70" t="s">
        <v>280</v>
      </c>
      <c r="C52" s="29" t="s">
        <v>282</v>
      </c>
      <c r="D52" s="29" t="s">
        <v>167</v>
      </c>
      <c r="E52" s="29">
        <v>9</v>
      </c>
      <c r="F52" s="30">
        <v>14170</v>
      </c>
      <c r="G52" s="26">
        <f t="shared" si="0"/>
        <v>1574.4444444444443</v>
      </c>
      <c r="H52" s="28" t="s">
        <v>274</v>
      </c>
      <c r="I52" s="28" t="s">
        <v>46</v>
      </c>
      <c r="J52" s="70" t="s">
        <v>281</v>
      </c>
      <c r="K52" s="3" t="s">
        <v>88</v>
      </c>
      <c r="L52" s="3"/>
      <c r="M52" s="3" t="s">
        <v>88</v>
      </c>
      <c r="N52" s="3"/>
      <c r="O52" s="4"/>
    </row>
    <row r="53" spans="1:15" ht="220.5" x14ac:dyDescent="0.25">
      <c r="A53" s="27">
        <v>43</v>
      </c>
      <c r="B53" s="70" t="s">
        <v>319</v>
      </c>
      <c r="C53" s="29" t="s">
        <v>279</v>
      </c>
      <c r="D53" s="29" t="s">
        <v>167</v>
      </c>
      <c r="E53" s="29">
        <v>40</v>
      </c>
      <c r="F53" s="30">
        <v>50120</v>
      </c>
      <c r="G53" s="26">
        <f t="shared" si="0"/>
        <v>1253</v>
      </c>
      <c r="H53" s="28" t="s">
        <v>274</v>
      </c>
      <c r="I53" s="28" t="s">
        <v>46</v>
      </c>
      <c r="J53" s="70" t="s">
        <v>317</v>
      </c>
      <c r="K53" s="3" t="s">
        <v>88</v>
      </c>
      <c r="L53" s="3"/>
      <c r="M53" s="3" t="s">
        <v>88</v>
      </c>
      <c r="N53" s="3"/>
      <c r="O53" s="4"/>
    </row>
    <row r="54" spans="1:15" ht="63" x14ac:dyDescent="0.25">
      <c r="A54" s="27">
        <v>44</v>
      </c>
      <c r="B54" s="70" t="s">
        <v>320</v>
      </c>
      <c r="C54" s="29" t="s">
        <v>279</v>
      </c>
      <c r="D54" s="29" t="s">
        <v>167</v>
      </c>
      <c r="E54" s="29">
        <v>166</v>
      </c>
      <c r="F54" s="30">
        <v>30370</v>
      </c>
      <c r="G54" s="26">
        <f t="shared" si="0"/>
        <v>182.95180722891567</v>
      </c>
      <c r="H54" s="28" t="s">
        <v>274</v>
      </c>
      <c r="I54" s="28" t="s">
        <v>46</v>
      </c>
      <c r="J54" s="70" t="s">
        <v>318</v>
      </c>
      <c r="K54" s="3" t="s">
        <v>88</v>
      </c>
      <c r="L54" s="3"/>
      <c r="M54" s="3" t="s">
        <v>88</v>
      </c>
      <c r="N54" s="3"/>
      <c r="O54" s="4"/>
    </row>
    <row r="55" spans="1:15" ht="20.25" customHeight="1" x14ac:dyDescent="0.25">
      <c r="A55" s="27">
        <v>45</v>
      </c>
      <c r="B55" s="28" t="s">
        <v>283</v>
      </c>
      <c r="C55" s="29"/>
      <c r="D55" s="29" t="s">
        <v>288</v>
      </c>
      <c r="E55" s="29"/>
      <c r="F55" s="30">
        <v>40000</v>
      </c>
      <c r="G55" s="26" t="str">
        <f t="shared" si="0"/>
        <v/>
      </c>
      <c r="H55" s="28" t="s">
        <v>285</v>
      </c>
      <c r="I55" s="28" t="s">
        <v>284</v>
      </c>
      <c r="J55" s="28"/>
      <c r="K55" s="3" t="s">
        <v>88</v>
      </c>
      <c r="L55" s="3"/>
      <c r="M55" s="3" t="s">
        <v>88</v>
      </c>
      <c r="N55" s="3"/>
      <c r="O55" s="4"/>
    </row>
    <row r="56" spans="1:15" ht="31.5" x14ac:dyDescent="0.25">
      <c r="A56" s="27">
        <v>46</v>
      </c>
      <c r="B56" s="70" t="s">
        <v>286</v>
      </c>
      <c r="C56" s="29"/>
      <c r="D56" s="29" t="s">
        <v>288</v>
      </c>
      <c r="E56" s="29"/>
      <c r="F56" s="30">
        <v>141000</v>
      </c>
      <c r="G56" s="26" t="str">
        <f t="shared" si="0"/>
        <v/>
      </c>
      <c r="H56" s="28" t="s">
        <v>285</v>
      </c>
      <c r="I56" s="28" t="s">
        <v>284</v>
      </c>
      <c r="J56" s="28"/>
      <c r="K56" s="3" t="s">
        <v>88</v>
      </c>
      <c r="L56" s="3"/>
      <c r="M56" s="3" t="s">
        <v>88</v>
      </c>
      <c r="N56" s="3"/>
      <c r="O56" s="4"/>
    </row>
    <row r="57" spans="1:15" ht="20.25" customHeight="1" x14ac:dyDescent="0.25">
      <c r="A57" s="27">
        <v>47</v>
      </c>
      <c r="B57" s="28" t="s">
        <v>289</v>
      </c>
      <c r="C57" s="29" t="s">
        <v>287</v>
      </c>
      <c r="D57" s="29" t="s">
        <v>288</v>
      </c>
      <c r="E57" s="29"/>
      <c r="F57" s="30">
        <v>16000</v>
      </c>
      <c r="G57" s="26" t="str">
        <f t="shared" si="0"/>
        <v/>
      </c>
      <c r="H57" s="28" t="s">
        <v>256</v>
      </c>
      <c r="I57" s="28" t="s">
        <v>284</v>
      </c>
      <c r="J57" s="28"/>
      <c r="K57" s="3" t="s">
        <v>88</v>
      </c>
      <c r="L57" s="3"/>
      <c r="M57" s="3" t="s">
        <v>88</v>
      </c>
      <c r="N57" s="3"/>
      <c r="O57" s="4"/>
    </row>
    <row r="58" spans="1:15" ht="20.25" customHeight="1" x14ac:dyDescent="0.25">
      <c r="A58" s="27">
        <v>48</v>
      </c>
      <c r="B58" s="28" t="s">
        <v>291</v>
      </c>
      <c r="C58" s="29" t="s">
        <v>290</v>
      </c>
      <c r="D58" s="29" t="s">
        <v>288</v>
      </c>
      <c r="E58" s="29"/>
      <c r="F58" s="30">
        <v>10000</v>
      </c>
      <c r="G58" s="26" t="str">
        <f t="shared" si="0"/>
        <v/>
      </c>
      <c r="H58" s="28" t="s">
        <v>256</v>
      </c>
      <c r="I58" s="28" t="s">
        <v>284</v>
      </c>
      <c r="J58" s="28"/>
      <c r="K58" s="3" t="s">
        <v>88</v>
      </c>
      <c r="L58" s="3"/>
      <c r="M58" s="3" t="s">
        <v>88</v>
      </c>
      <c r="N58" s="3"/>
      <c r="O58" s="4"/>
    </row>
    <row r="59" spans="1:15" ht="20.25" customHeight="1" x14ac:dyDescent="0.25">
      <c r="A59" s="27">
        <v>49</v>
      </c>
      <c r="B59" s="28" t="s">
        <v>292</v>
      </c>
      <c r="C59" s="29"/>
      <c r="D59" s="29" t="s">
        <v>288</v>
      </c>
      <c r="E59" s="29"/>
      <c r="F59" s="30">
        <v>12570</v>
      </c>
      <c r="G59" s="26" t="str">
        <f t="shared" si="0"/>
        <v/>
      </c>
      <c r="H59" s="28" t="s">
        <v>169</v>
      </c>
      <c r="I59" s="28" t="s">
        <v>284</v>
      </c>
      <c r="J59" s="28"/>
      <c r="K59" s="3" t="s">
        <v>88</v>
      </c>
      <c r="L59" s="3"/>
      <c r="M59" s="3" t="s">
        <v>88</v>
      </c>
      <c r="N59" s="3"/>
      <c r="O59" s="4"/>
    </row>
    <row r="60" spans="1:15" ht="110.25" x14ac:dyDescent="0.25">
      <c r="A60" s="27">
        <v>50</v>
      </c>
      <c r="B60" s="70" t="s">
        <v>302</v>
      </c>
      <c r="C60" s="29"/>
      <c r="D60" s="29"/>
      <c r="E60" s="29"/>
      <c r="F60" s="30">
        <v>88898.35</v>
      </c>
      <c r="G60" s="26" t="str">
        <f t="shared" si="0"/>
        <v/>
      </c>
      <c r="H60" s="28" t="s">
        <v>294</v>
      </c>
      <c r="I60" s="28" t="s">
        <v>284</v>
      </c>
      <c r="J60" s="28"/>
      <c r="K60" s="3" t="s">
        <v>88</v>
      </c>
      <c r="L60" s="3"/>
      <c r="M60" s="3" t="s">
        <v>88</v>
      </c>
      <c r="N60" s="3"/>
      <c r="O60" s="4"/>
    </row>
    <row r="61" spans="1:15" x14ac:dyDescent="0.25">
      <c r="A61" s="27">
        <v>51</v>
      </c>
      <c r="B61" s="70" t="s">
        <v>293</v>
      </c>
      <c r="C61" s="29"/>
      <c r="D61" s="29"/>
      <c r="E61" s="29"/>
      <c r="F61" s="30">
        <v>15256.8</v>
      </c>
      <c r="G61" s="26" t="str">
        <f t="shared" si="0"/>
        <v/>
      </c>
      <c r="H61" s="28" t="s">
        <v>296</v>
      </c>
      <c r="I61" s="28" t="s">
        <v>56</v>
      </c>
      <c r="J61" s="28"/>
      <c r="K61" s="3" t="s">
        <v>88</v>
      </c>
      <c r="L61" s="3"/>
      <c r="M61" s="3"/>
      <c r="N61" s="3"/>
      <c r="O61" s="4"/>
    </row>
    <row r="62" spans="1:15" ht="78.75" x14ac:dyDescent="0.25">
      <c r="A62" s="27">
        <v>52</v>
      </c>
      <c r="B62" s="70" t="s">
        <v>314</v>
      </c>
      <c r="C62" s="29" t="s">
        <v>315</v>
      </c>
      <c r="D62" s="29" t="s">
        <v>299</v>
      </c>
      <c r="E62" s="29"/>
      <c r="F62" s="30">
        <v>12694.82</v>
      </c>
      <c r="G62" s="26" t="str">
        <f t="shared" si="0"/>
        <v/>
      </c>
      <c r="H62" s="28" t="s">
        <v>296</v>
      </c>
      <c r="I62" s="28" t="s">
        <v>56</v>
      </c>
      <c r="J62" s="70" t="s">
        <v>316</v>
      </c>
      <c r="K62" s="3" t="s">
        <v>88</v>
      </c>
      <c r="L62" s="3"/>
      <c r="M62" s="3"/>
      <c r="N62" s="3"/>
      <c r="O62" s="4"/>
    </row>
    <row r="63" spans="1:15" ht="141.75" x14ac:dyDescent="0.25">
      <c r="A63" s="27">
        <v>53</v>
      </c>
      <c r="B63" s="70" t="s">
        <v>310</v>
      </c>
      <c r="C63" s="72">
        <v>45297</v>
      </c>
      <c r="D63" s="29" t="s">
        <v>311</v>
      </c>
      <c r="E63" s="29">
        <v>44</v>
      </c>
      <c r="F63" s="30">
        <v>5438.8</v>
      </c>
      <c r="G63" s="26">
        <f t="shared" si="0"/>
        <v>123.60909090909091</v>
      </c>
      <c r="H63" s="28" t="s">
        <v>297</v>
      </c>
      <c r="I63" s="28" t="s">
        <v>56</v>
      </c>
      <c r="J63" s="70" t="s">
        <v>312</v>
      </c>
      <c r="K63" s="3" t="s">
        <v>88</v>
      </c>
      <c r="L63" s="3"/>
      <c r="M63" s="3"/>
      <c r="N63" s="3"/>
      <c r="O63" s="4"/>
    </row>
    <row r="64" spans="1:15" ht="126" x14ac:dyDescent="0.25">
      <c r="A64" s="27">
        <v>54</v>
      </c>
      <c r="B64" s="70" t="s">
        <v>307</v>
      </c>
      <c r="C64" s="29" t="s">
        <v>308</v>
      </c>
      <c r="D64" s="29" t="s">
        <v>309</v>
      </c>
      <c r="E64" s="29">
        <v>30</v>
      </c>
      <c r="F64" s="30">
        <v>2797.51</v>
      </c>
      <c r="G64" s="26">
        <f t="shared" si="0"/>
        <v>93.250333333333344</v>
      </c>
      <c r="H64" s="28" t="s">
        <v>298</v>
      </c>
      <c r="I64" s="28" t="s">
        <v>56</v>
      </c>
      <c r="J64" s="70" t="s">
        <v>313</v>
      </c>
      <c r="K64" s="3" t="s">
        <v>88</v>
      </c>
      <c r="L64" s="3"/>
      <c r="M64" s="3"/>
      <c r="N64" s="3"/>
      <c r="O64" s="4"/>
    </row>
    <row r="65" spans="1:15" ht="299.25" x14ac:dyDescent="0.25">
      <c r="A65" s="27">
        <v>55</v>
      </c>
      <c r="B65" s="70" t="s">
        <v>306</v>
      </c>
      <c r="C65" s="29" t="s">
        <v>303</v>
      </c>
      <c r="D65" s="29" t="s">
        <v>304</v>
      </c>
      <c r="E65" s="29">
        <v>30</v>
      </c>
      <c r="F65" s="30">
        <v>6681</v>
      </c>
      <c r="G65" s="26">
        <f t="shared" si="0"/>
        <v>222.7</v>
      </c>
      <c r="H65" s="28" t="s">
        <v>295</v>
      </c>
      <c r="I65" s="28" t="s">
        <v>56</v>
      </c>
      <c r="J65" s="70" t="s">
        <v>305</v>
      </c>
      <c r="K65" s="3" t="s">
        <v>88</v>
      </c>
      <c r="L65" s="3"/>
      <c r="M65" s="3"/>
      <c r="N65" s="3"/>
      <c r="O65" s="4"/>
    </row>
    <row r="66" spans="1:15" s="37" customFormat="1" x14ac:dyDescent="0.25">
      <c r="A66" s="31" t="s">
        <v>16</v>
      </c>
      <c r="B66" s="32"/>
      <c r="C66" s="33"/>
      <c r="D66" s="34"/>
      <c r="E66" s="34"/>
      <c r="F66" s="35"/>
      <c r="G66" s="35"/>
      <c r="H66" s="36"/>
      <c r="I66" s="32"/>
      <c r="J66" s="36"/>
      <c r="K66" s="5"/>
      <c r="L66" s="5"/>
      <c r="M66" s="5"/>
      <c r="N66" s="5"/>
      <c r="O66" s="67"/>
    </row>
    <row r="67" spans="1:15" ht="21" customHeight="1" x14ac:dyDescent="0.25">
      <c r="A67" s="81" t="s">
        <v>73</v>
      </c>
      <c r="B67" s="82"/>
      <c r="C67" s="82"/>
      <c r="D67" s="83"/>
      <c r="E67" s="38">
        <f>SUM(E11:E66)</f>
        <v>2562</v>
      </c>
      <c r="F67" s="39">
        <f>SUM(F11:F66)</f>
        <v>1570215.2800000003</v>
      </c>
      <c r="G67" s="40"/>
      <c r="H67" s="41"/>
      <c r="I67" s="42"/>
      <c r="J67" s="42"/>
      <c r="K67" s="6"/>
      <c r="L67" s="6"/>
      <c r="M67" s="6"/>
      <c r="N67" s="6"/>
      <c r="O67" s="7"/>
    </row>
    <row r="68" spans="1:15" ht="20.25" customHeight="1" x14ac:dyDescent="0.25">
      <c r="A68" s="21">
        <v>1.2</v>
      </c>
      <c r="B68" s="107" t="s">
        <v>70</v>
      </c>
      <c r="C68" s="108"/>
      <c r="D68" s="108"/>
      <c r="E68" s="108"/>
      <c r="F68" s="108"/>
      <c r="G68" s="108"/>
      <c r="H68" s="108"/>
      <c r="I68" s="108"/>
      <c r="J68" s="108"/>
      <c r="K68" s="108"/>
      <c r="L68" s="108"/>
      <c r="M68" s="108"/>
      <c r="N68" s="108"/>
      <c r="O68" s="109"/>
    </row>
    <row r="69" spans="1:15" ht="252" x14ac:dyDescent="0.25">
      <c r="A69" s="22">
        <v>1</v>
      </c>
      <c r="B69" s="68" t="s">
        <v>142</v>
      </c>
      <c r="C69" s="24" t="s">
        <v>143</v>
      </c>
      <c r="D69" s="24" t="s">
        <v>145</v>
      </c>
      <c r="E69" s="24">
        <v>27</v>
      </c>
      <c r="F69" s="25">
        <v>100080</v>
      </c>
      <c r="G69" s="26">
        <f t="shared" ref="G69:G70" si="1">IFERROR(F69/E69,"")</f>
        <v>3706.6666666666665</v>
      </c>
      <c r="H69" s="23" t="s">
        <v>146</v>
      </c>
      <c r="I69" s="23" t="s">
        <v>49</v>
      </c>
      <c r="J69" s="68" t="s">
        <v>144</v>
      </c>
      <c r="K69" s="3" t="s">
        <v>88</v>
      </c>
      <c r="L69" s="1"/>
      <c r="M69" s="1"/>
      <c r="N69" s="1"/>
      <c r="O69" s="2" t="s">
        <v>88</v>
      </c>
    </row>
    <row r="70" spans="1:15" ht="315" x14ac:dyDescent="0.25">
      <c r="A70" s="27">
        <v>2</v>
      </c>
      <c r="B70" s="68" t="s">
        <v>148</v>
      </c>
      <c r="C70" s="24" t="s">
        <v>149</v>
      </c>
      <c r="D70" s="24" t="s">
        <v>150</v>
      </c>
      <c r="E70" s="24">
        <v>6</v>
      </c>
      <c r="F70" s="25">
        <v>1515</v>
      </c>
      <c r="G70" s="26">
        <f t="shared" si="1"/>
        <v>252.5</v>
      </c>
      <c r="H70" s="23" t="s">
        <v>151</v>
      </c>
      <c r="I70" s="23" t="s">
        <v>55</v>
      </c>
      <c r="J70" s="68" t="s">
        <v>152</v>
      </c>
      <c r="K70" s="3" t="s">
        <v>88</v>
      </c>
      <c r="L70" s="1"/>
      <c r="M70" s="1"/>
      <c r="N70" s="1"/>
      <c r="O70" s="2"/>
    </row>
    <row r="71" spans="1:15" s="37" customFormat="1" x14ac:dyDescent="0.25">
      <c r="A71" s="31" t="s">
        <v>16</v>
      </c>
      <c r="B71" s="32"/>
      <c r="C71" s="33"/>
      <c r="D71" s="34"/>
      <c r="E71" s="34"/>
      <c r="F71" s="35"/>
      <c r="G71" s="35"/>
      <c r="H71" s="36"/>
      <c r="I71" s="32"/>
      <c r="J71" s="36"/>
      <c r="K71" s="5"/>
      <c r="L71" s="5"/>
      <c r="M71" s="5"/>
      <c r="N71" s="5"/>
      <c r="O71" s="67"/>
    </row>
    <row r="72" spans="1:15" ht="21" customHeight="1" x14ac:dyDescent="0.25">
      <c r="A72" s="81" t="s">
        <v>74</v>
      </c>
      <c r="B72" s="82"/>
      <c r="C72" s="82"/>
      <c r="D72" s="83"/>
      <c r="E72" s="38">
        <f>SUM(E69:E71)</f>
        <v>33</v>
      </c>
      <c r="F72" s="39">
        <f>SUM(F69:F71)</f>
        <v>101595</v>
      </c>
      <c r="G72" s="40"/>
      <c r="H72" s="41"/>
      <c r="I72" s="42"/>
      <c r="J72" s="42"/>
      <c r="K72" s="6"/>
      <c r="L72" s="6"/>
      <c r="M72" s="6"/>
      <c r="N72" s="6"/>
      <c r="O72" s="7"/>
    </row>
    <row r="73" spans="1:15" ht="21" customHeight="1" x14ac:dyDescent="0.25">
      <c r="A73" s="81" t="s">
        <v>75</v>
      </c>
      <c r="B73" s="82"/>
      <c r="C73" s="82"/>
      <c r="D73" s="83"/>
      <c r="E73" s="38">
        <f>E67+E72</f>
        <v>2595</v>
      </c>
      <c r="F73" s="39">
        <f>F67+F72</f>
        <v>1671810.2800000003</v>
      </c>
      <c r="G73" s="40"/>
      <c r="H73" s="41"/>
      <c r="I73" s="42"/>
      <c r="J73" s="42"/>
      <c r="K73" s="6"/>
      <c r="L73" s="6"/>
      <c r="M73" s="6"/>
      <c r="N73" s="6"/>
      <c r="O73" s="7"/>
    </row>
    <row r="74" spans="1:15" s="56" customFormat="1" x14ac:dyDescent="0.25">
      <c r="A74" s="43" t="s">
        <v>78</v>
      </c>
      <c r="B74" s="44" t="s">
        <v>79</v>
      </c>
      <c r="C74" s="44"/>
      <c r="D74" s="44"/>
      <c r="E74" s="44"/>
      <c r="F74" s="44"/>
      <c r="G74" s="44"/>
    </row>
    <row r="75" spans="1:15" s="56" customFormat="1" x14ac:dyDescent="0.25">
      <c r="A75" s="57"/>
      <c r="E75" s="57"/>
    </row>
    <row r="76" spans="1:15" ht="21" customHeight="1" x14ac:dyDescent="0.25">
      <c r="A76" s="90" t="s">
        <v>65</v>
      </c>
      <c r="B76" s="90"/>
      <c r="C76" s="90"/>
      <c r="D76" s="90"/>
      <c r="E76" s="90"/>
      <c r="F76" s="90"/>
      <c r="H76" s="45"/>
    </row>
    <row r="77" spans="1:15" ht="20.25" customHeight="1" x14ac:dyDescent="0.25">
      <c r="A77" s="16" t="s">
        <v>15</v>
      </c>
      <c r="B77" s="16" t="s">
        <v>7</v>
      </c>
      <c r="C77" s="46" t="s">
        <v>8</v>
      </c>
      <c r="D77" s="16" t="s">
        <v>12</v>
      </c>
      <c r="E77" s="8"/>
    </row>
    <row r="78" spans="1:15" ht="21" customHeight="1" x14ac:dyDescent="0.25">
      <c r="A78" s="22">
        <v>1</v>
      </c>
      <c r="B78" s="47" t="s">
        <v>137</v>
      </c>
      <c r="C78" s="73" t="s">
        <v>141</v>
      </c>
      <c r="D78" s="48">
        <v>3010</v>
      </c>
      <c r="E78" s="8"/>
    </row>
    <row r="79" spans="1:15" ht="21" customHeight="1" x14ac:dyDescent="0.25">
      <c r="A79" s="27">
        <v>2</v>
      </c>
      <c r="B79" s="23" t="s">
        <v>136</v>
      </c>
      <c r="C79" s="73" t="s">
        <v>141</v>
      </c>
      <c r="D79" s="25">
        <v>4080</v>
      </c>
      <c r="E79" s="8"/>
    </row>
    <row r="80" spans="1:15" ht="21" customHeight="1" x14ac:dyDescent="0.25">
      <c r="A80" s="27">
        <v>3</v>
      </c>
      <c r="B80" s="28" t="s">
        <v>135</v>
      </c>
      <c r="C80" s="73" t="s">
        <v>141</v>
      </c>
      <c r="D80" s="30">
        <v>4482</v>
      </c>
      <c r="E80" s="8"/>
    </row>
    <row r="81" spans="1:15" ht="21" customHeight="1" x14ac:dyDescent="0.25">
      <c r="A81" s="27">
        <v>4</v>
      </c>
      <c r="B81" s="28" t="s">
        <v>140</v>
      </c>
      <c r="C81" s="73" t="s">
        <v>141</v>
      </c>
      <c r="D81" s="30">
        <v>360</v>
      </c>
      <c r="E81" s="8"/>
    </row>
    <row r="82" spans="1:15" ht="21" customHeight="1" x14ac:dyDescent="0.25">
      <c r="A82" s="27">
        <v>5</v>
      </c>
      <c r="B82" s="28" t="s">
        <v>138</v>
      </c>
      <c r="C82" s="73" t="s">
        <v>141</v>
      </c>
      <c r="D82" s="30">
        <v>1440</v>
      </c>
      <c r="E82" s="8"/>
    </row>
    <row r="83" spans="1:15" ht="21" customHeight="1" x14ac:dyDescent="0.25">
      <c r="A83" s="27">
        <v>6</v>
      </c>
      <c r="B83" s="49" t="s">
        <v>139</v>
      </c>
      <c r="C83" s="73" t="s">
        <v>141</v>
      </c>
      <c r="D83" s="50">
        <v>5920</v>
      </c>
      <c r="E83" s="8"/>
    </row>
    <row r="84" spans="1:15" x14ac:dyDescent="0.25">
      <c r="A84" s="51" t="s">
        <v>16</v>
      </c>
      <c r="B84" s="52"/>
      <c r="C84" s="52"/>
      <c r="D84" s="53"/>
      <c r="E84" s="8"/>
    </row>
    <row r="85" spans="1:15" ht="21" customHeight="1" x14ac:dyDescent="0.25">
      <c r="A85" s="81" t="s">
        <v>9</v>
      </c>
      <c r="B85" s="82"/>
      <c r="C85" s="83"/>
      <c r="D85" s="54">
        <f>SUM(D78:D84)</f>
        <v>19292</v>
      </c>
      <c r="E85" s="8"/>
    </row>
    <row r="86" spans="1:15" ht="21" customHeight="1" x14ac:dyDescent="0.25">
      <c r="A86" s="99" t="s">
        <v>10</v>
      </c>
      <c r="B86" s="100"/>
      <c r="C86" s="101"/>
      <c r="D86" s="55">
        <f>F73+D85</f>
        <v>1691102.2800000003</v>
      </c>
      <c r="E86" s="56"/>
      <c r="F86" s="56"/>
      <c r="G86" s="56"/>
      <c r="H86" s="56"/>
      <c r="I86" s="56"/>
    </row>
    <row r="87" spans="1:15" x14ac:dyDescent="0.25">
      <c r="A87" s="43"/>
      <c r="B87" s="44"/>
      <c r="C87" s="44"/>
      <c r="D87" s="44"/>
      <c r="E87" s="57"/>
      <c r="F87" s="56"/>
      <c r="G87" s="56"/>
      <c r="H87" s="56"/>
      <c r="I87" s="56"/>
      <c r="J87" s="56"/>
      <c r="K87" s="56"/>
      <c r="L87" s="56"/>
      <c r="M87" s="56"/>
    </row>
    <row r="88" spans="1:15" ht="21" customHeight="1" x14ac:dyDescent="0.25">
      <c r="A88" s="80" t="s">
        <v>76</v>
      </c>
      <c r="B88" s="80"/>
      <c r="C88" s="80"/>
      <c r="D88" s="80"/>
      <c r="E88" s="58"/>
      <c r="F88" s="95" t="s">
        <v>71</v>
      </c>
      <c r="G88" s="96"/>
      <c r="H88" s="96"/>
      <c r="I88" s="96"/>
      <c r="J88" s="96"/>
      <c r="K88" s="96"/>
      <c r="L88" s="96"/>
      <c r="M88" s="96"/>
      <c r="N88" s="96"/>
      <c r="O88" s="97"/>
    </row>
    <row r="89" spans="1:15" ht="20.25" customHeight="1" x14ac:dyDescent="0.25">
      <c r="A89" s="84" t="s">
        <v>35</v>
      </c>
      <c r="B89" s="85"/>
      <c r="C89" s="86">
        <v>624</v>
      </c>
      <c r="D89" s="87"/>
      <c r="E89" s="57"/>
      <c r="F89" s="59" t="s">
        <v>17</v>
      </c>
      <c r="G89" s="93" t="s">
        <v>18</v>
      </c>
      <c r="H89" s="93"/>
      <c r="I89" s="93"/>
      <c r="J89" s="93"/>
      <c r="K89" s="60" t="s">
        <v>19</v>
      </c>
      <c r="L89" s="93" t="s">
        <v>20</v>
      </c>
      <c r="M89" s="93"/>
      <c r="N89" s="93"/>
      <c r="O89" s="94"/>
    </row>
    <row r="90" spans="1:15" ht="20.25" customHeight="1" x14ac:dyDescent="0.25">
      <c r="A90" s="84" t="s">
        <v>36</v>
      </c>
      <c r="B90" s="85"/>
      <c r="C90" s="86">
        <v>516</v>
      </c>
      <c r="D90" s="87"/>
      <c r="F90" s="61"/>
      <c r="G90" s="93"/>
      <c r="H90" s="93"/>
      <c r="I90" s="93"/>
      <c r="J90" s="93"/>
      <c r="K90" s="56"/>
      <c r="L90" s="93"/>
      <c r="M90" s="93"/>
      <c r="N90" s="93"/>
      <c r="O90" s="94"/>
    </row>
    <row r="91" spans="1:15" ht="20.25" customHeight="1" x14ac:dyDescent="0.25">
      <c r="A91" s="84" t="s">
        <v>61</v>
      </c>
      <c r="B91" s="85"/>
      <c r="C91" s="88">
        <f>IFERROR(C90/C89,"--")</f>
        <v>0.82692307692307687</v>
      </c>
      <c r="D91" s="89"/>
      <c r="F91" s="59" t="s">
        <v>21</v>
      </c>
      <c r="G91" s="92" t="s">
        <v>22</v>
      </c>
      <c r="H91" s="92"/>
      <c r="I91" s="92"/>
      <c r="J91" s="92"/>
      <c r="K91" s="60" t="s">
        <v>23</v>
      </c>
      <c r="L91" s="93" t="s">
        <v>24</v>
      </c>
      <c r="M91" s="93"/>
      <c r="N91" s="93"/>
      <c r="O91" s="94"/>
    </row>
    <row r="92" spans="1:15" ht="20.25" customHeight="1" x14ac:dyDescent="0.25">
      <c r="A92" s="43"/>
      <c r="B92" s="44"/>
      <c r="C92" s="44"/>
      <c r="D92" s="44"/>
      <c r="F92" s="59" t="s">
        <v>25</v>
      </c>
      <c r="G92" s="92" t="s">
        <v>26</v>
      </c>
      <c r="H92" s="92"/>
      <c r="I92" s="92"/>
      <c r="J92" s="92"/>
      <c r="K92" s="60" t="s">
        <v>27</v>
      </c>
      <c r="L92" s="93" t="s">
        <v>28</v>
      </c>
      <c r="M92" s="93"/>
      <c r="N92" s="93"/>
      <c r="O92" s="94"/>
    </row>
    <row r="93" spans="1:15" ht="20.25" customHeight="1" x14ac:dyDescent="0.25">
      <c r="A93" s="76" t="s">
        <v>62</v>
      </c>
      <c r="B93" s="77"/>
      <c r="C93" s="78" t="s">
        <v>300</v>
      </c>
      <c r="D93" s="79"/>
      <c r="F93" s="59" t="s">
        <v>29</v>
      </c>
      <c r="G93" s="92" t="s">
        <v>30</v>
      </c>
      <c r="H93" s="92"/>
      <c r="I93" s="92"/>
      <c r="J93" s="92"/>
      <c r="K93" s="60" t="s">
        <v>31</v>
      </c>
      <c r="L93" s="93" t="s">
        <v>32</v>
      </c>
      <c r="M93" s="93"/>
      <c r="N93" s="93"/>
      <c r="O93" s="94"/>
    </row>
    <row r="94" spans="1:15" ht="20.25" customHeight="1" x14ac:dyDescent="0.25">
      <c r="A94" s="76" t="s">
        <v>63</v>
      </c>
      <c r="B94" s="77"/>
      <c r="C94" s="78" t="s">
        <v>301</v>
      </c>
      <c r="D94" s="79"/>
      <c r="F94" s="62" t="s">
        <v>33</v>
      </c>
      <c r="G94" s="91" t="s">
        <v>34</v>
      </c>
      <c r="H94" s="91"/>
      <c r="I94" s="91"/>
      <c r="J94" s="91"/>
      <c r="K94" s="63"/>
      <c r="L94" s="63"/>
      <c r="M94" s="64"/>
      <c r="N94" s="64"/>
      <c r="O94" s="65"/>
    </row>
  </sheetData>
  <sheetProtection formatCells="0" formatColumns="0" formatRows="0" insertRows="0" insertHyperlinks="0" deleteColumns="0" sort="0" autoFilter="0" pivotTables="0"/>
  <protectedRanges>
    <protectedRange sqref="B66:O66 B71:O71 H69:O70 B11:F65 H11:O36 H37:I37 K37:O37 H38:O38 K39:O40 H39:I40 H41:O43 H44:I44 K44:O44 H45:O65 B69:F70" name="Range1"/>
    <protectedRange sqref="C89:D90 C93:D94 B78:D84" name="Range1_2"/>
    <protectedRange sqref="G69:G70 G11:G65" name="Range1_3"/>
    <protectedRange sqref="J37" name="Range1_4"/>
    <protectedRange sqref="J39" name="Range1_6"/>
    <protectedRange sqref="J40" name="Range1_8"/>
    <protectedRange sqref="J44" name="Range1_5"/>
  </protectedRanges>
  <mergeCells count="42">
    <mergeCell ref="A5:P5"/>
    <mergeCell ref="C89:D89"/>
    <mergeCell ref="A86:C86"/>
    <mergeCell ref="A88:D88"/>
    <mergeCell ref="A72:D72"/>
    <mergeCell ref="H8:H9"/>
    <mergeCell ref="K8:O8"/>
    <mergeCell ref="A8:A9"/>
    <mergeCell ref="J8:J9"/>
    <mergeCell ref="B10:O10"/>
    <mergeCell ref="B68:O68"/>
    <mergeCell ref="B8:B9"/>
    <mergeCell ref="I8:I9"/>
    <mergeCell ref="C8:C9"/>
    <mergeCell ref="D8:E8"/>
    <mergeCell ref="A89:B89"/>
    <mergeCell ref="L93:O93"/>
    <mergeCell ref="L92:O92"/>
    <mergeCell ref="L91:O91"/>
    <mergeCell ref="L89:O90"/>
    <mergeCell ref="F88:O88"/>
    <mergeCell ref="G94:J94"/>
    <mergeCell ref="G93:J93"/>
    <mergeCell ref="G92:J92"/>
    <mergeCell ref="G91:J91"/>
    <mergeCell ref="G89:J90"/>
    <mergeCell ref="A3:O3"/>
    <mergeCell ref="A2:O2"/>
    <mergeCell ref="A1:N1"/>
    <mergeCell ref="A94:B94"/>
    <mergeCell ref="C94:D94"/>
    <mergeCell ref="A7:O7"/>
    <mergeCell ref="A67:D67"/>
    <mergeCell ref="A73:D73"/>
    <mergeCell ref="A90:B90"/>
    <mergeCell ref="C90:D90"/>
    <mergeCell ref="A91:B91"/>
    <mergeCell ref="C91:D91"/>
    <mergeCell ref="A93:B93"/>
    <mergeCell ref="C93:D93"/>
    <mergeCell ref="A85:C85"/>
    <mergeCell ref="A76:F76"/>
  </mergeCells>
  <phoneticPr fontId="3" type="noConversion"/>
  <dataValidations count="1">
    <dataValidation type="list" allowBlank="1" showInputMessage="1" sqref="I11:I66 I69:I71">
      <formula1>範疇</formula1>
    </dataValidation>
  </dataValidations>
  <pageMargins left="0.19685039370078741" right="0.19685039370078741" top="0.19685039370078741" bottom="0.19685039370078741" header="0.19685039370078741" footer="0.19685039370078741"/>
  <pageSetup paperSize="9" scale="6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workbookViewId="0">
      <selection activeCell="B1" sqref="B1"/>
    </sheetView>
  </sheetViews>
  <sheetFormatPr defaultRowHeight="15" x14ac:dyDescent="0.25"/>
  <cols>
    <col min="1" max="1" width="22.85546875" bestFit="1" customWidth="1"/>
  </cols>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64</v>
      </c>
    </row>
    <row r="14" spans="1:1" x14ac:dyDescent="0.25">
      <c r="A14" t="s">
        <v>49</v>
      </c>
    </row>
    <row r="15" spans="1:1" x14ac:dyDescent="0.25">
      <c r="A15" t="s">
        <v>80</v>
      </c>
    </row>
    <row r="16" spans="1:1" x14ac:dyDescent="0.25">
      <c r="A16" t="s">
        <v>50</v>
      </c>
    </row>
    <row r="17" spans="1:1" x14ac:dyDescent="0.25">
      <c r="A17" t="s">
        <v>51</v>
      </c>
    </row>
    <row r="18" spans="1:1" x14ac:dyDescent="0.25">
      <c r="A18" t="s">
        <v>55</v>
      </c>
    </row>
    <row r="19" spans="1:1" x14ac:dyDescent="0.25">
      <c r="A19" t="s">
        <v>56</v>
      </c>
    </row>
    <row r="20" spans="1:1" x14ac:dyDescent="0.25">
      <c r="A20" t="s">
        <v>81</v>
      </c>
    </row>
    <row r="21" spans="1:1" x14ac:dyDescent="0.25">
      <c r="A21" t="s">
        <v>52</v>
      </c>
    </row>
    <row r="22" spans="1:1" x14ac:dyDescent="0.25">
      <c r="A22" t="s">
        <v>53</v>
      </c>
    </row>
    <row r="23" spans="1:1" x14ac:dyDescent="0.25">
      <c r="A23" t="s">
        <v>54</v>
      </c>
    </row>
  </sheetData>
  <phoneticPr fontId="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9a6c0e08-0ef4-4448-aafc-ba1fb46c9c0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9F2D0651007374EBE5D1E4DE78E8D9F" ma:contentTypeVersion="15" ma:contentTypeDescription="Create a new document." ma:contentTypeScope="" ma:versionID="0739f3696fd2c9404a41e71472dd0684">
  <xsd:schema xmlns:xsd="http://www.w3.org/2001/XMLSchema" xmlns:xs="http://www.w3.org/2001/XMLSchema" xmlns:p="http://schemas.microsoft.com/office/2006/metadata/properties" xmlns:ns3="9a6c0e08-0ef4-4448-aafc-ba1fb46c9c0d" targetNamespace="http://schemas.microsoft.com/office/2006/metadata/properties" ma:root="true" ma:fieldsID="6bf28f5a8b13946f85e0af8b34aee5d5" ns3:_="">
    <xsd:import namespace="9a6c0e08-0ef4-4448-aafc-ba1fb46c9c0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SearchProperties" minOccurs="0"/>
                <xsd:element ref="ns3:MediaServiceObjectDetectorVersions" minOccurs="0"/>
                <xsd:element ref="ns3:_activity"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6c0e08-0ef4-4448-aafc-ba1fb46c9c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_activity" ma:index="21" nillable="true" ma:displayName="_activity" ma:hidden="true" ma:internalName="_activity">
      <xsd:simpleType>
        <xsd:restriction base="dms:Note"/>
      </xsd:simpleType>
    </xsd:element>
    <xsd:element name="MediaServiceSystemTags" ma:index="22"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A41185-2CF4-4D80-9C9A-40F39B659B5A}">
  <ds:schemaRefs>
    <ds:schemaRef ds:uri="http://schemas.microsoft.com/sharepoint/v3/contenttype/forms"/>
  </ds:schemaRefs>
</ds:datastoreItem>
</file>

<file path=customXml/itemProps2.xml><?xml version="1.0" encoding="utf-8"?>
<ds:datastoreItem xmlns:ds="http://schemas.openxmlformats.org/officeDocument/2006/customXml" ds:itemID="{199B7E24-4F70-4314-8C51-F4E7FA15875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a6c0e08-0ef4-4448-aafc-ba1fb46c9c0d"/>
    <ds:schemaRef ds:uri="http://www.w3.org/XML/1998/namespace"/>
    <ds:schemaRef ds:uri="http://purl.org/dc/dcmitype/"/>
  </ds:schemaRefs>
</ds:datastoreItem>
</file>

<file path=customXml/itemProps3.xml><?xml version="1.0" encoding="utf-8"?>
<ds:datastoreItem xmlns:ds="http://schemas.openxmlformats.org/officeDocument/2006/customXml" ds:itemID="{0CDCDBA9-03CB-4CBA-8578-1D3F053501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6c0e08-0ef4-4448-aafc-ba1fb46c9c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1</vt:i4>
      </vt:variant>
    </vt:vector>
  </HeadingPairs>
  <TitlesOfParts>
    <vt:vector size="3" baseType="lpstr">
      <vt:lpstr>LWLG_Report</vt:lpstr>
      <vt:lpstr>範疇</vt:lpstr>
      <vt:lpstr>範疇</vt:lpstr>
    </vt:vector>
  </TitlesOfParts>
  <Company>EDB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PANG, Nga-yi</dc:creator>
  <cp:lastModifiedBy>lwlc</cp:lastModifiedBy>
  <cp:lastPrinted>2024-08-29T08:57:01Z</cp:lastPrinted>
  <dcterms:created xsi:type="dcterms:W3CDTF">2021-06-04T08:58:14Z</dcterms:created>
  <dcterms:modified xsi:type="dcterms:W3CDTF">2025-02-04T07:03:02Z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0x010100E9F2D0651007374EBE5D1E4DE78E8D9F</vt:lpwstr>
  </property>
</Properties>
</file>